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tabRatio="740" activeTab="4"/>
  </bookViews>
  <sheets>
    <sheet name="1审查书封面" sheetId="1" r:id="rId1"/>
    <sheet name="2审查书签署" sheetId="2" r:id="rId2"/>
    <sheet name="3目录" sheetId="3" r:id="rId3"/>
    <sheet name="5审查汇总对比表" sheetId="4" r:id="rId4"/>
    <sheet name="6审查汇总对比表" sheetId="5" r:id="rId5"/>
  </sheets>
  <definedNames>
    <definedName name="_xlnm.Print_Titles" localSheetId="3">'5审查汇总对比表'!$1:$3</definedName>
    <definedName name="_xlnm.Print_Titles" localSheetId="4">'6审查汇总对比表'!$1:$3</definedName>
  </definedNames>
  <calcPr fullCalcOnLoad="1"/>
</workbook>
</file>

<file path=xl/sharedStrings.xml><?xml version="1.0" encoding="utf-8"?>
<sst xmlns="http://schemas.openxmlformats.org/spreadsheetml/2006/main" count="55" uniqueCount="42">
  <si>
    <t>档案号：琼HP20180123-01</t>
  </si>
  <si>
    <t>海南省工程建设项目</t>
  </si>
  <si>
    <r>
      <t xml:space="preserve">预算审查书
</t>
    </r>
    <r>
      <rPr>
        <sz val="14"/>
        <rFont val="宋体"/>
        <family val="0"/>
      </rPr>
      <t>（第 一 册，共 一 册）</t>
    </r>
  </si>
  <si>
    <t xml:space="preserve">          建设项目名称：三亚市凤凰路南段改造工程项目设计变更</t>
  </si>
  <si>
    <t xml:space="preserve">          编制单位名称：海南华鹏工程咨询有限公司</t>
  </si>
  <si>
    <t xml:space="preserve">          编 制 日 期：  2018年 1月 23日</t>
  </si>
  <si>
    <t>三亚市凤凰路南段改造工程项目设计变更</t>
  </si>
  <si>
    <t>预算审查书</t>
  </si>
  <si>
    <t xml:space="preserve">          预算总额：（小写）6269432.26元</t>
  </si>
  <si>
    <t xml:space="preserve">                   （大写）陆佰贰拾陆万玖仟肆佰叁拾贰元贰角陆分</t>
  </si>
  <si>
    <t xml:space="preserve">        编  制  人：</t>
  </si>
  <si>
    <t xml:space="preserve">        审  核  人：</t>
  </si>
  <si>
    <t xml:space="preserve">        审  定  人：</t>
  </si>
  <si>
    <t xml:space="preserve">        法定代表人或其授权人:</t>
  </si>
  <si>
    <t>三亚市凤凰路南段改造工程项目设计变更
预算审查书目录</t>
  </si>
  <si>
    <t>序号</t>
  </si>
  <si>
    <t>名称</t>
  </si>
  <si>
    <t>预算审查报告</t>
  </si>
  <si>
    <t>预算审查汇总对比表</t>
  </si>
  <si>
    <t>预算审查明细表</t>
  </si>
  <si>
    <t>预算审查汇总对比表一</t>
  </si>
  <si>
    <t>工程名称：三亚市凤凰路南段改造工程项目设计变更</t>
  </si>
  <si>
    <t>费用项目</t>
  </si>
  <si>
    <t>送审预算金额</t>
  </si>
  <si>
    <t>审核预算金额</t>
  </si>
  <si>
    <t>调整金额</t>
  </si>
  <si>
    <t>核增或核减比率（%）</t>
  </si>
  <si>
    <t>备注</t>
  </si>
  <si>
    <t>一</t>
  </si>
  <si>
    <t>建筑安装工程费</t>
  </si>
  <si>
    <t>详见后附明细表</t>
  </si>
  <si>
    <t>二</t>
  </si>
  <si>
    <t>汇总造价</t>
  </si>
  <si>
    <t>预算审查汇总对比表二</t>
  </si>
  <si>
    <t xml:space="preserve">         单位：元  </t>
  </si>
  <si>
    <t>合同金额</t>
  </si>
  <si>
    <t>审核后超
合同金额</t>
  </si>
  <si>
    <t>三亚市凤凰路南段改造工程项目</t>
  </si>
  <si>
    <t>原合同部分</t>
  </si>
  <si>
    <t>不含设计变更涉及部分</t>
  </si>
  <si>
    <t>设计变更部分</t>
  </si>
  <si>
    <t>送审设计变更部分合同金额有误，详见后附明细表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</si>
</sst>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55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6"/>
      <name val="黑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  <font>
      <sz val="11"/>
      <name val="黑体"/>
      <family val="0"/>
    </font>
    <font>
      <sz val="20"/>
      <name val="宋体"/>
      <family val="0"/>
    </font>
    <font>
      <sz val="24"/>
      <name val="宋体"/>
      <family val="0"/>
    </font>
    <font>
      <sz val="24"/>
      <name val="黑体"/>
      <family val="0"/>
    </font>
    <font>
      <sz val="16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sz val="18"/>
      <name val="楷体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1" xfId="25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1" xfId="2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466725</xdr:rowOff>
    </xdr:from>
    <xdr:to>
      <xdr:col>7</xdr:col>
      <xdr:colOff>600075</xdr:colOff>
      <xdr:row>0</xdr:row>
      <xdr:rowOff>476250</xdr:rowOff>
    </xdr:to>
    <xdr:sp>
      <xdr:nvSpPr>
        <xdr:cNvPr id="1" name="Line 771"/>
        <xdr:cNvSpPr>
          <a:spLocks/>
        </xdr:cNvSpPr>
      </xdr:nvSpPr>
      <xdr:spPr>
        <a:xfrm>
          <a:off x="4076700" y="466725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6" sqref="H6"/>
    </sheetView>
  </sheetViews>
  <sheetFormatPr defaultColWidth="9.00390625" defaultRowHeight="19.5" customHeight="1"/>
  <cols>
    <col min="1" max="16384" width="9.00390625" style="25" customWidth="1"/>
  </cols>
  <sheetData>
    <row r="1" spans="1:9" ht="54.75" customHeight="1">
      <c r="A1" s="60"/>
      <c r="B1" s="60"/>
      <c r="E1" s="26" t="s">
        <v>0</v>
      </c>
      <c r="F1" s="61"/>
      <c r="G1" s="61"/>
      <c r="H1" s="61"/>
      <c r="I1" s="61"/>
    </row>
    <row r="2" spans="1:9" ht="30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21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14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</row>
    <row r="5" spans="1:9" ht="56.25" customHeight="1">
      <c r="A5" s="53"/>
      <c r="B5" s="55"/>
      <c r="C5" s="55"/>
      <c r="D5" s="55"/>
      <c r="E5" s="55"/>
      <c r="F5" s="55"/>
      <c r="G5" s="55"/>
      <c r="H5" s="55"/>
      <c r="I5" s="55"/>
    </row>
    <row r="6" spans="1:9" ht="57" customHeight="1">
      <c r="A6" s="55"/>
      <c r="B6" s="55"/>
      <c r="C6" s="55"/>
      <c r="D6" s="55"/>
      <c r="E6" s="55"/>
      <c r="F6" s="55"/>
      <c r="G6" s="55"/>
      <c r="H6" s="55"/>
      <c r="I6" s="55"/>
    </row>
    <row r="7" spans="1:9" ht="62.25" customHeight="1">
      <c r="A7" s="55"/>
      <c r="B7" s="55"/>
      <c r="C7" s="55"/>
      <c r="D7" s="55"/>
      <c r="E7" s="55"/>
      <c r="F7" s="55"/>
      <c r="G7" s="55"/>
      <c r="H7" s="55"/>
      <c r="I7" s="55"/>
    </row>
    <row r="8" spans="1:9" ht="49.5" customHeight="1">
      <c r="A8" s="66" t="s">
        <v>3</v>
      </c>
      <c r="B8" s="67"/>
      <c r="C8" s="67"/>
      <c r="D8" s="67"/>
      <c r="E8" s="67"/>
      <c r="F8" s="67"/>
      <c r="G8" s="67"/>
      <c r="H8" s="67"/>
      <c r="I8" s="67"/>
    </row>
    <row r="9" spans="1:9" ht="49.5" customHeight="1">
      <c r="A9" s="67" t="s">
        <v>4</v>
      </c>
      <c r="B9" s="67"/>
      <c r="C9" s="67"/>
      <c r="D9" s="67"/>
      <c r="E9" s="67"/>
      <c r="F9" s="67"/>
      <c r="G9" s="67"/>
      <c r="H9" s="67"/>
      <c r="I9" s="67"/>
    </row>
    <row r="10" spans="1:9" ht="49.5" customHeight="1">
      <c r="A10" s="68" t="s">
        <v>5</v>
      </c>
      <c r="B10" s="68"/>
      <c r="C10" s="68"/>
      <c r="D10" s="68"/>
      <c r="E10" s="68"/>
      <c r="F10" s="68"/>
      <c r="G10" s="68"/>
      <c r="H10" s="68"/>
      <c r="I10" s="68"/>
    </row>
    <row r="11" spans="1:9" ht="19.5" customHeight="1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19.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9.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9.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19.5" customHeight="1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59.25" customHeight="1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69" customHeight="1">
      <c r="A17" s="70"/>
      <c r="B17" s="70"/>
      <c r="C17" s="70"/>
      <c r="D17" s="70"/>
      <c r="E17" s="70"/>
      <c r="F17" s="70"/>
      <c r="G17" s="70"/>
      <c r="H17" s="70"/>
      <c r="I17" s="70"/>
    </row>
    <row r="18" ht="240.75" customHeight="1"/>
  </sheetData>
  <sheetProtection/>
  <mergeCells count="8">
    <mergeCell ref="A1:B1"/>
    <mergeCell ref="E1:I1"/>
    <mergeCell ref="A2:I2"/>
    <mergeCell ref="A4:I4"/>
    <mergeCell ref="A8:I8"/>
    <mergeCell ref="A9:I9"/>
    <mergeCell ref="A10:I10"/>
    <mergeCell ref="A15:I15"/>
  </mergeCells>
  <printOptions/>
  <pageMargins left="0.75" right="0.75" top="1" bottom="1" header="0.5" footer="0.5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1">
      <selection activeCell="A7" sqref="A7:I7"/>
    </sheetView>
  </sheetViews>
  <sheetFormatPr defaultColWidth="9.00390625" defaultRowHeight="21.75" customHeight="1"/>
  <cols>
    <col min="1" max="1" width="8.375" style="1" customWidth="1"/>
    <col min="2" max="2" width="9.00390625" style="1" customWidth="1"/>
    <col min="3" max="3" width="4.875" style="1" customWidth="1"/>
    <col min="4" max="4" width="10.00390625" style="1" customWidth="1"/>
    <col min="5" max="8" width="9.00390625" style="1" customWidth="1"/>
    <col min="9" max="9" width="14.75390625" style="1" customWidth="1"/>
    <col min="10" max="16384" width="9.00390625" style="1" customWidth="1"/>
  </cols>
  <sheetData>
    <row r="1" spans="1:9" ht="50.25" customHeight="1">
      <c r="A1" s="48"/>
      <c r="B1" s="48"/>
      <c r="C1" s="48"/>
      <c r="D1" s="49"/>
      <c r="E1" s="49"/>
      <c r="F1" s="50"/>
      <c r="G1" s="50"/>
      <c r="H1" s="50"/>
      <c r="I1" s="50"/>
    </row>
    <row r="2" spans="1:9" ht="54" customHeight="1">
      <c r="A2" s="51" t="s">
        <v>6</v>
      </c>
      <c r="B2" s="52"/>
      <c r="C2" s="52"/>
      <c r="D2" s="52"/>
      <c r="E2" s="52"/>
      <c r="F2" s="52"/>
      <c r="G2" s="52"/>
      <c r="H2" s="52"/>
      <c r="I2" s="52"/>
    </row>
    <row r="3" spans="1:9" ht="71.25" customHeight="1">
      <c r="A3" s="53" t="s">
        <v>7</v>
      </c>
      <c r="B3" s="54"/>
      <c r="C3" s="54"/>
      <c r="D3" s="54"/>
      <c r="E3" s="54"/>
      <c r="F3" s="54"/>
      <c r="G3" s="54"/>
      <c r="H3" s="54"/>
      <c r="I3" s="54"/>
    </row>
    <row r="4" spans="1:9" ht="22.5" customHeight="1">
      <c r="A4" s="55"/>
      <c r="B4" s="55"/>
      <c r="C4" s="55"/>
      <c r="D4" s="55"/>
      <c r="E4" s="55"/>
      <c r="F4" s="55"/>
      <c r="G4" s="55"/>
      <c r="H4" s="55"/>
      <c r="I4" s="55"/>
    </row>
    <row r="5" spans="1:9" ht="18.7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34.5" customHeight="1">
      <c r="A6" s="57" t="s">
        <v>8</v>
      </c>
      <c r="B6" s="57"/>
      <c r="C6" s="57"/>
      <c r="D6" s="57"/>
      <c r="E6" s="57"/>
      <c r="F6" s="57"/>
      <c r="G6" s="57"/>
      <c r="H6" s="57"/>
      <c r="I6" s="57"/>
    </row>
    <row r="7" spans="1:9" ht="34.5" customHeight="1">
      <c r="A7" s="57" t="s">
        <v>9</v>
      </c>
      <c r="B7" s="57"/>
      <c r="C7" s="57"/>
      <c r="D7" s="57"/>
      <c r="E7" s="57"/>
      <c r="F7" s="57"/>
      <c r="G7" s="57"/>
      <c r="H7" s="57"/>
      <c r="I7" s="57"/>
    </row>
    <row r="8" spans="1:9" ht="34.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ht="30" customHeight="1">
      <c r="A9" s="57"/>
      <c r="B9" s="57"/>
      <c r="C9" s="57"/>
      <c r="D9" s="57"/>
      <c r="E9" s="57"/>
      <c r="F9" s="57"/>
      <c r="G9" s="57"/>
      <c r="H9" s="57"/>
      <c r="I9" s="57"/>
    </row>
    <row r="10" spans="1:9" ht="40.5" customHeight="1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21" customHeight="1">
      <c r="A11" s="59"/>
      <c r="B11" s="59"/>
      <c r="C11" s="59"/>
      <c r="D11" s="59"/>
      <c r="E11" s="59"/>
      <c r="F11" s="59"/>
      <c r="G11" s="59"/>
      <c r="H11" s="59"/>
      <c r="I11" s="59"/>
    </row>
    <row r="12" spans="1:9" ht="60" customHeight="1">
      <c r="A12" s="59" t="s">
        <v>10</v>
      </c>
      <c r="B12" s="59"/>
      <c r="C12" s="59"/>
      <c r="D12" s="59"/>
      <c r="E12" s="59"/>
      <c r="F12" s="59"/>
      <c r="G12" s="59"/>
      <c r="H12" s="59"/>
      <c r="I12" s="59"/>
    </row>
    <row r="13" spans="1:9" ht="60" customHeight="1">
      <c r="A13" s="59" t="s">
        <v>11</v>
      </c>
      <c r="B13" s="59"/>
      <c r="C13" s="59"/>
      <c r="D13" s="59"/>
      <c r="E13" s="59"/>
      <c r="F13" s="59"/>
      <c r="G13" s="59"/>
      <c r="H13" s="59"/>
      <c r="I13" s="59"/>
    </row>
    <row r="14" spans="1:9" ht="60" customHeight="1">
      <c r="A14" s="59" t="s">
        <v>12</v>
      </c>
      <c r="B14" s="59"/>
      <c r="C14" s="59"/>
      <c r="D14" s="59"/>
      <c r="E14" s="59"/>
      <c r="F14" s="59"/>
      <c r="G14" s="59"/>
      <c r="H14" s="59"/>
      <c r="I14" s="59"/>
    </row>
    <row r="15" spans="1:9" ht="45" customHeight="1">
      <c r="A15" s="59" t="s">
        <v>13</v>
      </c>
      <c r="B15" s="59"/>
      <c r="C15" s="59"/>
      <c r="D15" s="59"/>
      <c r="E15" s="59"/>
      <c r="F15" s="59"/>
      <c r="G15" s="59"/>
      <c r="H15" s="59"/>
      <c r="I15" s="59"/>
    </row>
    <row r="16" spans="1:9" ht="21.75" customHeight="1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21.75" customHeight="1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1.75" customHeight="1">
      <c r="A18" s="58"/>
      <c r="B18" s="58"/>
      <c r="C18" s="58"/>
      <c r="D18" s="58"/>
      <c r="E18" s="58"/>
      <c r="F18" s="58"/>
      <c r="G18" s="58"/>
      <c r="H18" s="58"/>
      <c r="I18" s="58"/>
    </row>
  </sheetData>
  <sheetProtection/>
  <mergeCells count="14">
    <mergeCell ref="A1:C1"/>
    <mergeCell ref="F1:I1"/>
    <mergeCell ref="A2:I2"/>
    <mergeCell ref="A3:I3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</mergeCells>
  <printOptions horizontalCentered="1"/>
  <pageMargins left="0.57" right="0.63" top="0.98" bottom="0.7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5">
      <selection activeCell="B11" sqref="B11"/>
    </sheetView>
  </sheetViews>
  <sheetFormatPr defaultColWidth="9.00390625" defaultRowHeight="24.75" customHeight="1"/>
  <cols>
    <col min="1" max="1" width="16.00390625" style="0" customWidth="1"/>
    <col min="2" max="2" width="61.25390625" style="0" customWidth="1"/>
  </cols>
  <sheetData>
    <row r="1" spans="1:2" ht="24.75" customHeight="1">
      <c r="A1" s="38"/>
      <c r="B1" s="39"/>
    </row>
    <row r="2" ht="10.5" customHeight="1"/>
    <row r="3" spans="1:2" ht="46.5" customHeight="1">
      <c r="A3" s="40" t="s">
        <v>14</v>
      </c>
      <c r="B3" s="41"/>
    </row>
    <row r="4" spans="1:2" ht="10.5" customHeight="1">
      <c r="A4" s="42"/>
      <c r="B4" s="43"/>
    </row>
    <row r="5" spans="1:2" ht="24.75" customHeight="1">
      <c r="A5" s="44" t="s">
        <v>15</v>
      </c>
      <c r="B5" s="44" t="s">
        <v>16</v>
      </c>
    </row>
    <row r="6" spans="1:2" ht="24.75" customHeight="1">
      <c r="A6" s="8">
        <v>1</v>
      </c>
      <c r="B6" s="45" t="s">
        <v>17</v>
      </c>
    </row>
    <row r="7" spans="1:2" ht="24.75" customHeight="1">
      <c r="A7" s="8">
        <v>2</v>
      </c>
      <c r="B7" s="45" t="s">
        <v>18</v>
      </c>
    </row>
    <row r="8" spans="1:2" ht="24.75" customHeight="1">
      <c r="A8" s="8">
        <v>3</v>
      </c>
      <c r="B8" s="45" t="s">
        <v>19</v>
      </c>
    </row>
    <row r="9" spans="1:2" ht="24.75" customHeight="1">
      <c r="A9" s="8"/>
      <c r="B9" s="45"/>
    </row>
    <row r="10" spans="1:2" ht="24.75" customHeight="1">
      <c r="A10" s="8"/>
      <c r="B10" s="45"/>
    </row>
    <row r="11" spans="1:2" ht="24.75" customHeight="1">
      <c r="A11" s="8"/>
      <c r="B11" s="45"/>
    </row>
    <row r="12" spans="1:2" ht="24.75" customHeight="1">
      <c r="A12" s="8"/>
      <c r="B12" s="45"/>
    </row>
    <row r="13" spans="1:2" ht="24.75" customHeight="1">
      <c r="A13" s="8"/>
      <c r="B13" s="45"/>
    </row>
    <row r="14" spans="1:2" ht="24.75" customHeight="1">
      <c r="A14" s="8"/>
      <c r="B14" s="45"/>
    </row>
    <row r="15" spans="1:2" ht="24.75" customHeight="1">
      <c r="A15" s="8"/>
      <c r="B15" s="45"/>
    </row>
    <row r="16" spans="1:2" ht="24.75" customHeight="1">
      <c r="A16" s="8"/>
      <c r="B16" s="45"/>
    </row>
    <row r="17" spans="1:2" ht="24.75" customHeight="1">
      <c r="A17" s="8"/>
      <c r="B17" s="45"/>
    </row>
    <row r="18" spans="1:2" ht="24.75" customHeight="1">
      <c r="A18" s="8"/>
      <c r="B18" s="45"/>
    </row>
    <row r="19" spans="1:2" ht="24.75" customHeight="1">
      <c r="A19" s="8"/>
      <c r="B19" s="45"/>
    </row>
    <row r="20" spans="1:2" ht="24.75" customHeight="1">
      <c r="A20" s="8"/>
      <c r="B20" s="45"/>
    </row>
    <row r="21" spans="1:2" ht="24.75" customHeight="1">
      <c r="A21" s="8"/>
      <c r="B21" s="45"/>
    </row>
    <row r="22" spans="1:2" ht="24.75" customHeight="1">
      <c r="A22" s="8"/>
      <c r="B22" s="45"/>
    </row>
    <row r="23" spans="1:2" ht="24.75" customHeight="1">
      <c r="A23" s="8"/>
      <c r="B23" s="45"/>
    </row>
    <row r="24" spans="1:2" ht="24.75" customHeight="1">
      <c r="A24" s="8"/>
      <c r="B24" s="45"/>
    </row>
    <row r="25" spans="1:2" ht="24.75" customHeight="1">
      <c r="A25" s="8"/>
      <c r="B25" s="46"/>
    </row>
    <row r="26" spans="1:2" ht="24.75" customHeight="1">
      <c r="A26" s="47"/>
      <c r="B26" s="47"/>
    </row>
    <row r="27" spans="1:2" ht="24.75" customHeight="1">
      <c r="A27" s="47"/>
      <c r="B27" s="47"/>
    </row>
  </sheetData>
  <sheetProtection/>
  <mergeCells count="1">
    <mergeCell ref="A3:B3"/>
  </mergeCells>
  <printOptions horizontalCentered="1"/>
  <pageMargins left="0.63" right="0.47" top="0.98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3">
      <selection activeCell="E6" sqref="E6"/>
    </sheetView>
  </sheetViews>
  <sheetFormatPr defaultColWidth="9.00390625" defaultRowHeight="24.75" customHeight="1"/>
  <cols>
    <col min="1" max="1" width="4.625" style="0" customWidth="1"/>
    <col min="2" max="2" width="20.625" style="2" customWidth="1"/>
    <col min="3" max="5" width="12.625" style="3" customWidth="1"/>
    <col min="6" max="6" width="10.625" style="3" customWidth="1"/>
    <col min="7" max="7" width="12.625" style="0" customWidth="1"/>
    <col min="9" max="9" width="15.75390625" style="0" bestFit="1" customWidth="1"/>
    <col min="11" max="11" width="13.125" style="0" customWidth="1"/>
    <col min="12" max="12" width="11.625" style="0" bestFit="1" customWidth="1"/>
  </cols>
  <sheetData>
    <row r="1" spans="1:7" ht="45" customHeight="1">
      <c r="A1" s="4" t="s">
        <v>20</v>
      </c>
      <c r="B1" s="5"/>
      <c r="C1" s="5"/>
      <c r="D1" s="5"/>
      <c r="E1" s="5"/>
      <c r="F1" s="5"/>
      <c r="G1" s="5"/>
    </row>
    <row r="2" spans="1:7" ht="21.75" customHeight="1">
      <c r="A2" s="6" t="s">
        <v>21</v>
      </c>
      <c r="B2" s="6"/>
      <c r="C2" s="6"/>
      <c r="D2" s="6"/>
      <c r="E2" s="6"/>
      <c r="F2" s="6"/>
      <c r="G2" s="7"/>
    </row>
    <row r="3" spans="1:7" s="32" customFormat="1" ht="27.75" customHeight="1">
      <c r="A3" s="8" t="s">
        <v>15</v>
      </c>
      <c r="B3" s="9" t="s">
        <v>22</v>
      </c>
      <c r="C3" s="9" t="s">
        <v>23</v>
      </c>
      <c r="D3" s="9" t="s">
        <v>24</v>
      </c>
      <c r="E3" s="10" t="s">
        <v>25</v>
      </c>
      <c r="F3" s="10" t="s">
        <v>26</v>
      </c>
      <c r="G3" s="8" t="s">
        <v>27</v>
      </c>
    </row>
    <row r="4" spans="1:11" s="33" customFormat="1" ht="27.75" customHeight="1">
      <c r="A4" s="11" t="s">
        <v>28</v>
      </c>
      <c r="B4" s="12" t="s">
        <v>29</v>
      </c>
      <c r="C4" s="13">
        <f>SUM(C5:C5)</f>
        <v>6277196.48</v>
      </c>
      <c r="D4" s="13">
        <f>SUM(D5:D5)</f>
        <v>6269432.26</v>
      </c>
      <c r="E4" s="13">
        <f aca="true" t="shared" si="0" ref="E4:E6">D4-C4</f>
        <v>-7764.220000000671</v>
      </c>
      <c r="F4" s="13">
        <f aca="true" t="shared" si="1" ref="F4:F6">E4/C4*100</f>
        <v>-0.12368929385496422</v>
      </c>
      <c r="G4" s="11"/>
      <c r="I4" s="37"/>
      <c r="K4" s="37"/>
    </row>
    <row r="5" spans="1:9" s="33" customFormat="1" ht="27.75" customHeight="1">
      <c r="A5" s="15">
        <v>1</v>
      </c>
      <c r="B5" s="16" t="s">
        <v>6</v>
      </c>
      <c r="C5" s="17">
        <v>6277196.48</v>
      </c>
      <c r="D5" s="17">
        <f>4277340.52+1992091.74</f>
        <v>6269432.26</v>
      </c>
      <c r="E5" s="17">
        <f t="shared" si="0"/>
        <v>-7764.220000000671</v>
      </c>
      <c r="F5" s="17">
        <f t="shared" si="1"/>
        <v>-0.12368929385496422</v>
      </c>
      <c r="G5" s="15" t="s">
        <v>30</v>
      </c>
      <c r="I5" s="37"/>
    </row>
    <row r="6" spans="1:12" s="33" customFormat="1" ht="27.75" customHeight="1">
      <c r="A6" s="11" t="s">
        <v>31</v>
      </c>
      <c r="B6" s="12" t="s">
        <v>32</v>
      </c>
      <c r="C6" s="13">
        <f>C4</f>
        <v>6277196.48</v>
      </c>
      <c r="D6" s="13">
        <f>D4</f>
        <v>6269432.26</v>
      </c>
      <c r="E6" s="13">
        <f t="shared" si="0"/>
        <v>-7764.220000000671</v>
      </c>
      <c r="F6" s="13">
        <f t="shared" si="1"/>
        <v>-0.12368929385496422</v>
      </c>
      <c r="G6" s="11"/>
      <c r="I6" s="37"/>
      <c r="K6" s="37"/>
      <c r="L6" s="37"/>
    </row>
    <row r="7" spans="1:7" s="32" customFormat="1" ht="27.75" customHeight="1">
      <c r="A7" s="19"/>
      <c r="B7" s="20"/>
      <c r="C7" s="22"/>
      <c r="D7" s="22"/>
      <c r="E7" s="22"/>
      <c r="F7" s="22"/>
      <c r="G7" s="24"/>
    </row>
    <row r="8" spans="1:7" s="32" customFormat="1" ht="27.75" customHeight="1">
      <c r="A8" s="24"/>
      <c r="B8" s="20"/>
      <c r="C8" s="21"/>
      <c r="D8" s="21"/>
      <c r="E8" s="21"/>
      <c r="F8" s="21"/>
      <c r="G8" s="24"/>
    </row>
    <row r="9" spans="1:7" s="32" customFormat="1" ht="27.75" customHeight="1" hidden="1">
      <c r="A9" s="24"/>
      <c r="B9" s="20"/>
      <c r="C9" s="21">
        <v>6277196.48</v>
      </c>
      <c r="D9" s="21">
        <v>6269432.26</v>
      </c>
      <c r="E9" s="21">
        <v>-7764.22</v>
      </c>
      <c r="F9" s="21"/>
      <c r="G9" s="24"/>
    </row>
    <row r="10" spans="1:7" s="32" customFormat="1" ht="27.75" customHeight="1">
      <c r="A10" s="24"/>
      <c r="B10" s="20"/>
      <c r="C10" s="21"/>
      <c r="D10" s="22"/>
      <c r="E10" s="21"/>
      <c r="F10" s="21"/>
      <c r="G10" s="24"/>
    </row>
    <row r="11" spans="1:7" s="32" customFormat="1" ht="27.75" customHeight="1">
      <c r="A11" s="24"/>
      <c r="B11" s="20"/>
      <c r="C11" s="34"/>
      <c r="D11" s="23"/>
      <c r="E11" s="34"/>
      <c r="F11" s="34"/>
      <c r="G11" s="24"/>
    </row>
    <row r="12" spans="1:7" s="32" customFormat="1" ht="27.75" customHeight="1">
      <c r="A12" s="24"/>
      <c r="B12" s="20"/>
      <c r="C12" s="34"/>
      <c r="D12" s="23"/>
      <c r="E12" s="34"/>
      <c r="F12" s="34"/>
      <c r="G12" s="24"/>
    </row>
    <row r="13" spans="1:7" s="32" customFormat="1" ht="27.75" customHeight="1">
      <c r="A13" s="24"/>
      <c r="B13" s="20"/>
      <c r="C13" s="34"/>
      <c r="D13" s="34"/>
      <c r="E13" s="34"/>
      <c r="F13" s="34"/>
      <c r="G13" s="24"/>
    </row>
    <row r="14" spans="1:7" s="32" customFormat="1" ht="27.75" customHeight="1">
      <c r="A14" s="24"/>
      <c r="B14" s="20"/>
      <c r="C14" s="34"/>
      <c r="D14" s="34"/>
      <c r="E14" s="34"/>
      <c r="F14" s="34"/>
      <c r="G14" s="24"/>
    </row>
    <row r="15" spans="1:7" s="32" customFormat="1" ht="27.75" customHeight="1">
      <c r="A15" s="24"/>
      <c r="B15" s="20"/>
      <c r="C15" s="34"/>
      <c r="D15" s="34"/>
      <c r="E15" s="34"/>
      <c r="F15" s="34"/>
      <c r="G15" s="24"/>
    </row>
    <row r="16" spans="1:7" s="32" customFormat="1" ht="27.75" customHeight="1">
      <c r="A16" s="24"/>
      <c r="B16" s="20"/>
      <c r="C16" s="34"/>
      <c r="D16" s="34"/>
      <c r="E16" s="34"/>
      <c r="F16" s="34"/>
      <c r="G16" s="24"/>
    </row>
    <row r="17" spans="1:7" s="32" customFormat="1" ht="27.75" customHeight="1">
      <c r="A17" s="24"/>
      <c r="B17" s="20"/>
      <c r="C17" s="34"/>
      <c r="D17" s="34"/>
      <c r="E17" s="34"/>
      <c r="F17" s="34"/>
      <c r="G17" s="24"/>
    </row>
    <row r="18" spans="2:6" s="32" customFormat="1" ht="24.75" customHeight="1">
      <c r="B18" s="35"/>
      <c r="C18" s="36"/>
      <c r="D18" s="36"/>
      <c r="E18" s="36"/>
      <c r="F18" s="36"/>
    </row>
    <row r="19" spans="2:6" s="32" customFormat="1" ht="24.75" customHeight="1">
      <c r="B19" s="35"/>
      <c r="C19" s="36"/>
      <c r="D19" s="36"/>
      <c r="E19" s="36"/>
      <c r="F19" s="36"/>
    </row>
    <row r="20" spans="2:6" s="32" customFormat="1" ht="24.75" customHeight="1">
      <c r="B20" s="35"/>
      <c r="C20" s="36"/>
      <c r="D20" s="36"/>
      <c r="E20" s="36"/>
      <c r="F20" s="36"/>
    </row>
  </sheetData>
  <sheetProtection/>
  <mergeCells count="2">
    <mergeCell ref="A1:G1"/>
    <mergeCell ref="A2:E2"/>
  </mergeCells>
  <printOptions horizontalCentered="1"/>
  <pageMargins left="0.55" right="0.35" top="0.79" bottom="0.7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15" zoomScaleNormal="115" workbookViewId="0" topLeftCell="A1">
      <selection activeCell="G7" sqref="G7"/>
    </sheetView>
  </sheetViews>
  <sheetFormatPr defaultColWidth="9.00390625" defaultRowHeight="27.75" customHeight="1"/>
  <cols>
    <col min="1" max="1" width="6.625" style="0" customWidth="1"/>
    <col min="2" max="2" width="26.625" style="2" customWidth="1"/>
    <col min="3" max="3" width="12.625" style="2" customWidth="1"/>
    <col min="4" max="7" width="12.625" style="3" customWidth="1"/>
    <col min="8" max="8" width="24.625" style="0" customWidth="1"/>
    <col min="10" max="10" width="15.75390625" style="0" bestFit="1" customWidth="1"/>
    <col min="12" max="12" width="13.125" style="0" customWidth="1"/>
    <col min="13" max="13" width="11.625" style="0" bestFit="1" customWidth="1"/>
  </cols>
  <sheetData>
    <row r="1" spans="1:8" ht="27.75" customHeight="1">
      <c r="A1" s="4" t="s">
        <v>33</v>
      </c>
      <c r="B1" s="5"/>
      <c r="C1" s="5"/>
      <c r="D1" s="5"/>
      <c r="E1" s="5"/>
      <c r="F1" s="5"/>
      <c r="G1" s="5"/>
      <c r="H1" s="5"/>
    </row>
    <row r="2" spans="1:8" ht="27.75" customHeight="1">
      <c r="A2" s="6" t="s">
        <v>21</v>
      </c>
      <c r="B2" s="6"/>
      <c r="C2" s="6"/>
      <c r="D2" s="6"/>
      <c r="E2" s="6"/>
      <c r="F2" s="6"/>
      <c r="G2" s="7" t="s">
        <v>34</v>
      </c>
      <c r="H2" s="7"/>
    </row>
    <row r="3" spans="1:8" ht="27.75" customHeight="1">
      <c r="A3" s="8" t="s">
        <v>15</v>
      </c>
      <c r="B3" s="9" t="s">
        <v>22</v>
      </c>
      <c r="C3" s="10" t="s">
        <v>35</v>
      </c>
      <c r="D3" s="9" t="s">
        <v>23</v>
      </c>
      <c r="E3" s="9" t="s">
        <v>24</v>
      </c>
      <c r="F3" s="10" t="s">
        <v>25</v>
      </c>
      <c r="G3" s="10" t="s">
        <v>36</v>
      </c>
      <c r="H3" s="8" t="s">
        <v>27</v>
      </c>
    </row>
    <row r="4" spans="1:12" ht="27.75" customHeight="1">
      <c r="A4" s="11" t="s">
        <v>28</v>
      </c>
      <c r="B4" s="12" t="s">
        <v>29</v>
      </c>
      <c r="C4" s="13">
        <f>SUM(C5:C5)</f>
        <v>85610905.27</v>
      </c>
      <c r="D4" s="13">
        <f>SUM(D5:D5)</f>
        <v>90020020.38</v>
      </c>
      <c r="E4" s="13">
        <f>SUM(E5:E5)</f>
        <v>90012256.16000001</v>
      </c>
      <c r="F4" s="13">
        <f aca="true" t="shared" si="0" ref="F4:F8">E4-D4</f>
        <v>-7764.219999983907</v>
      </c>
      <c r="G4" s="14">
        <f aca="true" t="shared" si="1" ref="G4:G8">E4-C4</f>
        <v>4401350.8900000155</v>
      </c>
      <c r="H4" s="11"/>
      <c r="J4" s="31"/>
      <c r="L4" s="31"/>
    </row>
    <row r="5" spans="1:10" s="1" customFormat="1" ht="27.75" customHeight="1">
      <c r="A5" s="15">
        <v>1</v>
      </c>
      <c r="B5" s="16" t="s">
        <v>37</v>
      </c>
      <c r="C5" s="17">
        <v>85610905.27</v>
      </c>
      <c r="D5" s="17">
        <f>SUM(D6:D7)</f>
        <v>90020020.38</v>
      </c>
      <c r="E5" s="17">
        <f>SUM(E6:E7)</f>
        <v>90012256.16000001</v>
      </c>
      <c r="F5" s="17">
        <f t="shared" si="0"/>
        <v>-7764.219999983907</v>
      </c>
      <c r="G5" s="18">
        <f t="shared" si="1"/>
        <v>4401350.8900000155</v>
      </c>
      <c r="H5" s="15"/>
      <c r="J5" s="31"/>
    </row>
    <row r="6" spans="1:10" s="1" customFormat="1" ht="27.75" customHeight="1">
      <c r="A6" s="15">
        <v>1.1</v>
      </c>
      <c r="B6" s="16" t="s">
        <v>38</v>
      </c>
      <c r="C6" s="17">
        <f>C5-C7</f>
        <v>83742823.89999999</v>
      </c>
      <c r="D6" s="17">
        <v>83742823.89999999</v>
      </c>
      <c r="E6" s="17">
        <v>83742823.9</v>
      </c>
      <c r="F6" s="17">
        <f t="shared" si="0"/>
        <v>0</v>
      </c>
      <c r="G6" s="18">
        <f t="shared" si="1"/>
        <v>0</v>
      </c>
      <c r="H6" s="15" t="s">
        <v>39</v>
      </c>
      <c r="J6" s="31"/>
    </row>
    <row r="7" spans="1:10" s="1" customFormat="1" ht="27.75" customHeight="1">
      <c r="A7" s="15">
        <v>1.2</v>
      </c>
      <c r="B7" s="16" t="s">
        <v>40</v>
      </c>
      <c r="C7" s="17">
        <v>1868081.37</v>
      </c>
      <c r="D7" s="17">
        <v>6277196.48</v>
      </c>
      <c r="E7" s="17">
        <f>4277340.52+1992091.74</f>
        <v>6269432.26</v>
      </c>
      <c r="F7" s="17">
        <f t="shared" si="0"/>
        <v>-7764.220000000671</v>
      </c>
      <c r="G7" s="18">
        <f t="shared" si="1"/>
        <v>4401350.89</v>
      </c>
      <c r="H7" s="15" t="s">
        <v>41</v>
      </c>
      <c r="J7" s="31"/>
    </row>
    <row r="8" spans="1:13" ht="27.75" customHeight="1">
      <c r="A8" s="11" t="s">
        <v>31</v>
      </c>
      <c r="B8" s="12" t="s">
        <v>32</v>
      </c>
      <c r="C8" s="13">
        <f>C4</f>
        <v>85610905.27</v>
      </c>
      <c r="D8" s="13">
        <f>D4</f>
        <v>90020020.38</v>
      </c>
      <c r="E8" s="13">
        <f>E4</f>
        <v>90012256.16000001</v>
      </c>
      <c r="F8" s="13">
        <f t="shared" si="0"/>
        <v>-7764.219999983907</v>
      </c>
      <c r="G8" s="14">
        <f t="shared" si="1"/>
        <v>4401350.8900000155</v>
      </c>
      <c r="H8" s="11"/>
      <c r="J8" s="31"/>
      <c r="L8" s="31"/>
      <c r="M8" s="31"/>
    </row>
    <row r="9" spans="1:8" ht="27.75" customHeight="1">
      <c r="A9" s="19"/>
      <c r="B9" s="20"/>
      <c r="C9" s="21"/>
      <c r="D9" s="22"/>
      <c r="E9" s="22"/>
      <c r="F9" s="22"/>
      <c r="G9" s="23"/>
      <c r="H9" s="24"/>
    </row>
    <row r="10" spans="1:8" ht="27.75" customHeight="1">
      <c r="A10" s="25"/>
      <c r="B10" s="26"/>
      <c r="C10" s="27"/>
      <c r="D10" s="27"/>
      <c r="E10" s="27"/>
      <c r="F10" s="27"/>
      <c r="G10" s="27"/>
      <c r="H10" s="25"/>
    </row>
    <row r="11" spans="1:8" ht="27.75" customHeight="1">
      <c r="A11" s="25"/>
      <c r="B11" s="26"/>
      <c r="C11" s="27"/>
      <c r="D11" s="27"/>
      <c r="E11" s="27"/>
      <c r="F11" s="27"/>
      <c r="G11" s="27"/>
      <c r="H11" s="25"/>
    </row>
    <row r="12" spans="1:8" ht="27.75" customHeight="1">
      <c r="A12" s="25"/>
      <c r="B12" s="26"/>
      <c r="C12" s="27"/>
      <c r="D12" s="27"/>
      <c r="E12" s="28"/>
      <c r="F12" s="27"/>
      <c r="G12" s="27"/>
      <c r="H12" s="25"/>
    </row>
    <row r="13" spans="1:8" ht="27.75" customHeight="1">
      <c r="A13" s="25"/>
      <c r="B13" s="26"/>
      <c r="C13" s="26"/>
      <c r="D13" s="29"/>
      <c r="E13" s="30"/>
      <c r="F13" s="29"/>
      <c r="G13" s="29"/>
      <c r="H13" s="25"/>
    </row>
    <row r="14" spans="1:8" ht="27.75" customHeight="1">
      <c r="A14" s="25"/>
      <c r="B14" s="26"/>
      <c r="C14" s="26"/>
      <c r="D14" s="29"/>
      <c r="E14" s="30"/>
      <c r="F14" s="29"/>
      <c r="G14" s="29"/>
      <c r="H14" s="25"/>
    </row>
    <row r="15" spans="1:8" ht="27.75" customHeight="1">
      <c r="A15" s="25"/>
      <c r="B15" s="26"/>
      <c r="C15" s="26"/>
      <c r="D15" s="29"/>
      <c r="E15" s="29"/>
      <c r="F15" s="29"/>
      <c r="G15" s="29"/>
      <c r="H15" s="25"/>
    </row>
    <row r="16" spans="1:8" ht="27.75" customHeight="1">
      <c r="A16" s="25"/>
      <c r="B16" s="26"/>
      <c r="C16" s="26"/>
      <c r="D16" s="29"/>
      <c r="E16" s="29"/>
      <c r="F16" s="29"/>
      <c r="G16" s="29"/>
      <c r="H16" s="25"/>
    </row>
    <row r="17" spans="1:8" ht="27.75" customHeight="1">
      <c r="A17" s="25"/>
      <c r="B17" s="26"/>
      <c r="C17" s="26"/>
      <c r="D17" s="29"/>
      <c r="E17" s="29"/>
      <c r="F17" s="29"/>
      <c r="G17" s="29"/>
      <c r="H17" s="25"/>
    </row>
    <row r="18" spans="1:8" ht="27.75" customHeight="1">
      <c r="A18" s="25"/>
      <c r="B18" s="26"/>
      <c r="C18" s="26"/>
      <c r="D18" s="29"/>
      <c r="E18" s="29"/>
      <c r="F18" s="29"/>
      <c r="G18" s="29"/>
      <c r="H18" s="25"/>
    </row>
    <row r="19" spans="1:8" ht="27.75" customHeight="1">
      <c r="A19" s="25"/>
      <c r="B19" s="26"/>
      <c r="C19" s="26"/>
      <c r="D19" s="29"/>
      <c r="E19" s="29"/>
      <c r="F19" s="29"/>
      <c r="G19" s="29"/>
      <c r="H19" s="25"/>
    </row>
  </sheetData>
  <sheetProtection/>
  <mergeCells count="3">
    <mergeCell ref="A1:H1"/>
    <mergeCell ref="A2:F2"/>
    <mergeCell ref="G2:H2"/>
  </mergeCells>
  <printOptions horizontalCentered="1"/>
  <pageMargins left="0.5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2018-01-17T09:49:33Z</cp:lastPrinted>
  <dcterms:created xsi:type="dcterms:W3CDTF">2018-03-01T08:40:49Z</dcterms:created>
  <dcterms:modified xsi:type="dcterms:W3CDTF">2018-03-07T09:32:51Z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