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" sheetId="4" r:id="rId1"/>
    <sheet name="扶贫项目" sheetId="2" r:id="rId2"/>
    <sheet name="社会（户用）投资项目" sheetId="3" r:id="rId3"/>
    <sheet name="社会（企业）投资项目" sheetId="1" r:id="rId4"/>
  </sheets>
  <definedNames>
    <definedName name="_xlnm._FilterDatabase" localSheetId="1" hidden="1">扶贫项目!$A$4:$AE$20</definedName>
    <definedName name="_xlnm._FilterDatabase" localSheetId="2" hidden="1">'社会（户用）投资项目'!$A$3:$AD$42</definedName>
    <definedName name="_xlnm._FilterDatabase" localSheetId="3" hidden="1">'社会（企业）投资项目'!$A$3:$AF$8</definedName>
  </definedNames>
  <calcPr calcId="144525" concurrentCalc="0"/>
</workbook>
</file>

<file path=xl/sharedStrings.xml><?xml version="1.0" encoding="utf-8"?>
<sst xmlns="http://schemas.openxmlformats.org/spreadsheetml/2006/main" count="1406" uniqueCount="666">
  <si>
    <t>附件1-2-1</t>
  </si>
  <si>
    <t xml:space="preserve"> 吉阳区2022-2023年度太阳能分布式光伏发电市级资金补助汇总表</t>
  </si>
  <si>
    <t>项目类型</t>
  </si>
  <si>
    <t>申报情况</t>
  </si>
  <si>
    <t>申请补助总发电量（单位：kwh，截止2021年12月）</t>
  </si>
  <si>
    <t>申请补助资金（单位：元，截止2021年12月）</t>
  </si>
  <si>
    <t>备注</t>
  </si>
  <si>
    <t>扶贫项目</t>
  </si>
  <si>
    <t>13户光伏扶贫项目</t>
  </si>
  <si>
    <t>1个村级光伏扶贫项目</t>
  </si>
  <si>
    <t>合计</t>
  </si>
  <si>
    <t>社会投资项目</t>
  </si>
  <si>
    <t>37个户用项目</t>
  </si>
  <si>
    <t>4个企业项目</t>
  </si>
  <si>
    <t>总合计</t>
  </si>
  <si>
    <t>附件8</t>
  </si>
  <si>
    <t>三亚市光伏扶贫发电项目补贴申请明细表</t>
  </si>
  <si>
    <t>序号</t>
  </si>
  <si>
    <t>户号（填电厂交易户号）</t>
  </si>
  <si>
    <t>项目名称</t>
  </si>
  <si>
    <t>项目总投资</t>
  </si>
  <si>
    <t>用户身份证</t>
  </si>
  <si>
    <t>开户银行</t>
  </si>
  <si>
    <t>账户</t>
  </si>
  <si>
    <t>项目建设地址</t>
  </si>
  <si>
    <t>项目类别</t>
  </si>
  <si>
    <t>总装机规模</t>
  </si>
  <si>
    <t>申请补助发电量</t>
  </si>
  <si>
    <t>建成时间</t>
  </si>
  <si>
    <t>并网时间</t>
  </si>
  <si>
    <t>项目备案文号</t>
  </si>
  <si>
    <t>电量消纳方式</t>
  </si>
  <si>
    <t>补助标准</t>
  </si>
  <si>
    <t>申请资金年度</t>
  </si>
  <si>
    <t>本年度申请资金总额（元）</t>
  </si>
  <si>
    <t>已获得市级补助情况</t>
  </si>
  <si>
    <t>光伏组件</t>
  </si>
  <si>
    <t>逆变器</t>
  </si>
  <si>
    <t>用户联系方式</t>
  </si>
  <si>
    <t>申请补助区间</t>
  </si>
  <si>
    <t>申请补助发电量（kwh）</t>
  </si>
  <si>
    <t>已获得补助区间</t>
  </si>
  <si>
    <t>已获得补助金额（单位：元）</t>
  </si>
  <si>
    <t>类型</t>
  </si>
  <si>
    <t>型号</t>
  </si>
  <si>
    <t>功率</t>
  </si>
  <si>
    <t>组件转换效率</t>
  </si>
  <si>
    <t>供应商</t>
  </si>
  <si>
    <t>转化率</t>
  </si>
  <si>
    <t>0702000007988644</t>
  </si>
  <si>
    <t>李亚花</t>
  </si>
  <si>
    <t>460200**********3165</t>
  </si>
  <si>
    <t>三亚农商银行
荔枝沟支行</t>
  </si>
  <si>
    <t>6214***********2520</t>
  </si>
  <si>
    <t>吉阳区罗蓬村</t>
  </si>
  <si>
    <t>享受国家度电补贴分布式光伏发电项目</t>
  </si>
  <si>
    <t>2022年1月1日-2022年12月31日</t>
  </si>
  <si>
    <t>2017.06.26</t>
  </si>
  <si>
    <t>2017.07.14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</si>
  <si>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182号</t>
    </r>
  </si>
  <si>
    <t>全上网</t>
  </si>
  <si>
    <t>0.25元/千瓦时</t>
  </si>
  <si>
    <t>2018年10月1日-2021年12月31日</t>
  </si>
  <si>
    <t>单晶</t>
  </si>
  <si>
    <t>TYY-Ba280M</t>
  </si>
  <si>
    <t>17.12%</t>
  </si>
  <si>
    <t>太阳雨集团有限公司</t>
  </si>
  <si>
    <t>3KW</t>
  </si>
  <si>
    <t>97.8%</t>
  </si>
  <si>
    <t>GW3000-NS</t>
  </si>
  <si>
    <t>固特威</t>
  </si>
  <si>
    <t>1369****469</t>
  </si>
  <si>
    <t>0702000007589065</t>
  </si>
  <si>
    <t>蓝德新</t>
  </si>
  <si>
    <t>4602**********313X</t>
  </si>
  <si>
    <t>6214***********0096</t>
  </si>
  <si>
    <t>2017.07.19</t>
  </si>
  <si>
    <r>
      <rPr>
        <sz val="10"/>
        <color theme="1"/>
        <rFont val="宋体"/>
        <charset val="134"/>
      </rPr>
      <t>吉教科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2016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201号</t>
    </r>
  </si>
  <si>
    <t>自发自用，余量上网</t>
  </si>
  <si>
    <t>多晶</t>
  </si>
  <si>
    <t>TYY-Ba260M</t>
  </si>
  <si>
    <t>17%</t>
  </si>
  <si>
    <t>5KW</t>
  </si>
  <si>
    <t>TYY5000DNS</t>
  </si>
  <si>
    <t>太阳雨</t>
  </si>
  <si>
    <t>1888****824</t>
  </si>
  <si>
    <t>0702000007903247</t>
  </si>
  <si>
    <t>符明云</t>
  </si>
  <si>
    <t>4602**********322X</t>
  </si>
  <si>
    <t>6215***********2083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</si>
  <si>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183号</t>
    </r>
  </si>
  <si>
    <t>1559****161</t>
  </si>
  <si>
    <t>0702000007811614</t>
  </si>
  <si>
    <t>兰学明</t>
  </si>
  <si>
    <t>4602**********3174</t>
  </si>
  <si>
    <t>6214***********5377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</si>
  <si>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144号</t>
    </r>
  </si>
  <si>
    <t>1550****793</t>
  </si>
  <si>
    <t>0702000007934113</t>
  </si>
  <si>
    <t>王小权</t>
  </si>
  <si>
    <t>4602**********3176</t>
  </si>
  <si>
    <t>6214***********3322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</si>
  <si>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181号</t>
    </r>
  </si>
  <si>
    <t>1397****929</t>
  </si>
  <si>
    <t>0702000007827020</t>
  </si>
  <si>
    <t>吉亚傲</t>
  </si>
  <si>
    <t>4602**********3120</t>
  </si>
  <si>
    <t>6214***********4580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</si>
  <si>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146号</t>
    </r>
  </si>
  <si>
    <t>1364****170</t>
  </si>
  <si>
    <t>0702000007954678</t>
  </si>
  <si>
    <t>符进市</t>
  </si>
  <si>
    <t>4602**********3135</t>
  </si>
  <si>
    <t>6214***********3492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</si>
  <si>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139号</t>
    </r>
  </si>
  <si>
    <t>1888****734</t>
  </si>
  <si>
    <t>0702000007903234</t>
  </si>
  <si>
    <t>吉立文</t>
  </si>
  <si>
    <t>4602**********3152</t>
  </si>
  <si>
    <t>6214***********0170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</si>
  <si>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141号</t>
    </r>
  </si>
  <si>
    <t>1364****191</t>
  </si>
  <si>
    <t>0702000007903289</t>
  </si>
  <si>
    <t>吉亚龙</t>
  </si>
  <si>
    <t>4602**********3139</t>
  </si>
  <si>
    <t>6214***********2459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</si>
  <si>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143号</t>
    </r>
  </si>
  <si>
    <t>1559****482</t>
  </si>
  <si>
    <t>0702000007296723</t>
  </si>
  <si>
    <t>蓝德冲</t>
  </si>
  <si>
    <t>4602**********3170</t>
  </si>
  <si>
    <t>6214***********3858</t>
  </si>
  <si>
    <t>1380****195</t>
  </si>
  <si>
    <t>0702000007903250</t>
  </si>
  <si>
    <t>符家明</t>
  </si>
  <si>
    <t>4602**********3138</t>
  </si>
  <si>
    <t>6214***********9955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</si>
  <si>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138号</t>
    </r>
  </si>
  <si>
    <t>1397****102</t>
  </si>
  <si>
    <t>0702000007811467</t>
  </si>
  <si>
    <t>吉文明</t>
  </si>
  <si>
    <t>4602**********3137</t>
  </si>
  <si>
    <t>三亚农商银行
吉阳支行</t>
  </si>
  <si>
    <t>3463***********0481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</si>
  <si>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142号</t>
    </r>
  </si>
  <si>
    <t>1550****665</t>
  </si>
  <si>
    <t>0702000007954896</t>
  </si>
  <si>
    <t>董其成</t>
  </si>
  <si>
    <t>6214***********9279</t>
  </si>
  <si>
    <r>
      <rPr>
        <sz val="10"/>
        <color theme="1"/>
        <rFont val="宋体"/>
        <charset val="134"/>
      </rPr>
      <t>吉教科函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137号</t>
    </r>
  </si>
  <si>
    <t>1830****782</t>
  </si>
  <si>
    <t>0702080009772999</t>
  </si>
  <si>
    <t>罗蓬村委会</t>
  </si>
  <si>
    <t xml:space="preserve"> 三亚农商银行
荔枝沟支行  </t>
  </si>
  <si>
    <t>210205001003500000221</t>
  </si>
  <si>
    <t>2018.01.04</t>
  </si>
  <si>
    <t>2018.01.14</t>
  </si>
  <si>
    <r>
      <rPr>
        <sz val="10"/>
        <color theme="1"/>
        <rFont val="宋体"/>
        <charset val="134"/>
      </rPr>
      <t>吉发改备</t>
    </r>
    <r>
      <rPr>
        <sz val="10"/>
        <color theme="1"/>
        <rFont val="方正小标宋简体"/>
        <charset val="134"/>
      </rPr>
      <t>〔</t>
    </r>
    <r>
      <rPr>
        <sz val="10"/>
        <color theme="1"/>
        <rFont val="宋体"/>
        <charset val="134"/>
      </rPr>
      <t>2017</t>
    </r>
    <r>
      <rPr>
        <sz val="10"/>
        <color theme="1"/>
        <rFont val="方正小标宋简体"/>
        <charset val="134"/>
      </rPr>
      <t>〕</t>
    </r>
    <r>
      <rPr>
        <sz val="10"/>
        <color theme="1"/>
        <rFont val="宋体"/>
        <charset val="134"/>
      </rPr>
      <t>20号</t>
    </r>
  </si>
  <si>
    <t>10KW</t>
  </si>
  <si>
    <t>TYY10KN-DT</t>
  </si>
  <si>
    <t>备注：</t>
  </si>
  <si>
    <t xml:space="preserve">电量消纳方式：填写全额上网或者自发自用，余电上网；光伏组件类型：单晶硅/多晶硅/薄膜；
</t>
  </si>
  <si>
    <t>三亚市个人(非贫困户)光伏发电项目补贴申请明细汇总表</t>
  </si>
  <si>
    <r>
      <rPr>
        <b/>
        <sz val="11"/>
        <color theme="1"/>
        <rFont val="宋体"/>
        <charset val="134"/>
        <scheme val="minor"/>
      </rPr>
      <t>已申请补助发电量时间</t>
    </r>
    <r>
      <rPr>
        <sz val="10"/>
        <color theme="1"/>
        <rFont val="宋体"/>
        <charset val="134"/>
        <scheme val="minor"/>
      </rPr>
      <t>（补助过的填报具体时间/未补助过的填报“无”）</t>
    </r>
  </si>
  <si>
    <t xml:space="preserve">申报补助发电量区间                 </t>
  </si>
  <si>
    <t>累计发电量 （单位：kwh，截止2023年12月30日）</t>
  </si>
  <si>
    <t>0702080014534993</t>
  </si>
  <si>
    <t>黎育华</t>
  </si>
  <si>
    <t>33万元</t>
  </si>
  <si>
    <t>460200**********3172</t>
  </si>
  <si>
    <t>中国邮政银行三亚荔枝沟支行</t>
  </si>
  <si>
    <t>6217**********9538</t>
  </si>
  <si>
    <t>三亚市吉阳区南丁村委会南丁一小组71号</t>
  </si>
  <si>
    <t>户用</t>
  </si>
  <si>
    <t>42.7KW</t>
  </si>
  <si>
    <t>吉发改光备﹝2019﹞27号</t>
  </si>
  <si>
    <t>2019.09.07</t>
  </si>
  <si>
    <t>全额上网</t>
  </si>
  <si>
    <t>2020年1月1日-2021年12月31日</t>
  </si>
  <si>
    <t>2022年1月1日-2023年12月31日</t>
  </si>
  <si>
    <t>GCL-M6/60300</t>
  </si>
  <si>
    <t>300W</t>
  </si>
  <si>
    <t>协鑫</t>
  </si>
  <si>
    <t>40000W</t>
  </si>
  <si>
    <t>GCI-3P40K-4G</t>
  </si>
  <si>
    <t>锦浪科技股份有限公司</t>
  </si>
  <si>
    <t>1380****189</t>
  </si>
  <si>
    <t>0702080014484634</t>
  </si>
  <si>
    <t>黎育清</t>
  </si>
  <si>
    <t>19万元</t>
  </si>
  <si>
    <t>460200**********3131</t>
  </si>
  <si>
    <t>6217**********9629</t>
  </si>
  <si>
    <t>21.35kW</t>
  </si>
  <si>
    <t>吉发改光备﹝2019﹞28号</t>
  </si>
  <si>
    <t>2019.09.27</t>
  </si>
  <si>
    <t>20000W</t>
  </si>
  <si>
    <t>GCI-3P20K-4G</t>
  </si>
  <si>
    <t>1369****121</t>
  </si>
  <si>
    <t>0702080014837265</t>
  </si>
  <si>
    <t>麦永琼</t>
  </si>
  <si>
    <t>10.5万元</t>
  </si>
  <si>
    <t>460200**********2913</t>
  </si>
  <si>
    <t>中国工商银行海南省三亚市三亚吉阳支行</t>
  </si>
  <si>
    <t>6212**********8921</t>
  </si>
  <si>
    <t>三亚市吉阳区大茅村委会管理区太葵14号</t>
  </si>
  <si>
    <t>15KW</t>
  </si>
  <si>
    <t>吉发改光备﹝2019﹞41号</t>
  </si>
  <si>
    <t>2019.10.29</t>
  </si>
  <si>
    <t>单晶305W</t>
  </si>
  <si>
    <t>305W</t>
  </si>
  <si>
    <t>浙江格普斯新能源科技有限公司</t>
  </si>
  <si>
    <t>13000W</t>
  </si>
  <si>
    <t>MOD13KTL3-X</t>
  </si>
  <si>
    <t>深圳古瑞瓦特股份有限公司</t>
  </si>
  <si>
    <t>1888****814</t>
  </si>
  <si>
    <t>0702080014837210</t>
  </si>
  <si>
    <t>黄贻刚</t>
  </si>
  <si>
    <t>5.25万元</t>
  </si>
  <si>
    <t>460026**********3016</t>
  </si>
  <si>
    <t>中国农业银行三亚吉阳支行</t>
  </si>
  <si>
    <t>6228**********0378</t>
  </si>
  <si>
    <t>三亚市吉阳区新村社区居委会上新一小组90号</t>
  </si>
  <si>
    <t>7KW</t>
  </si>
  <si>
    <t>吉发改光备﹝2019﹞32号</t>
  </si>
  <si>
    <t>2019.09.28</t>
  </si>
  <si>
    <t>自发自用，余电上网</t>
  </si>
  <si>
    <t>TSM-290DD05A</t>
  </si>
  <si>
    <t>290W</t>
  </si>
  <si>
    <t>天合光能</t>
  </si>
  <si>
    <t>7000W</t>
  </si>
  <si>
    <t>Growatt6000MTL-S</t>
  </si>
  <si>
    <t>1380****003</t>
  </si>
  <si>
    <t>0702080015112428</t>
  </si>
  <si>
    <t>林梅珍</t>
  </si>
  <si>
    <t>6万元</t>
  </si>
  <si>
    <t>460200**********2940</t>
  </si>
  <si>
    <t>中国银行三亚荔枝沟支行</t>
  </si>
  <si>
    <t>6216**********5242</t>
  </si>
  <si>
    <t>8KW</t>
  </si>
  <si>
    <t>吉发改光备﹝2019﹞33号</t>
  </si>
  <si>
    <t>2019.10.21</t>
  </si>
  <si>
    <t>6000W</t>
  </si>
  <si>
    <t>1828****807</t>
  </si>
  <si>
    <t>0702080015033925</t>
  </si>
  <si>
    <t>蔡西文</t>
  </si>
  <si>
    <t>12万元</t>
  </si>
  <si>
    <t>460200**********003X</t>
  </si>
  <si>
    <t>中国邮政储蓄银行三亚市解放二路支行</t>
  </si>
  <si>
    <t>6217**********2313</t>
  </si>
  <si>
    <t>三亚市吉阳区港门村东一路一巷57号</t>
  </si>
  <si>
    <t>16.74KW</t>
  </si>
  <si>
    <t>吉发改光备﹝2019﹞36号</t>
  </si>
  <si>
    <t>2019.10.31</t>
  </si>
  <si>
    <t>TSM310DD05A</t>
  </si>
  <si>
    <t>310W</t>
  </si>
  <si>
    <t>1807****770</t>
  </si>
  <si>
    <t>0702080015187680</t>
  </si>
  <si>
    <t>李洋帆</t>
  </si>
  <si>
    <t>14万元</t>
  </si>
  <si>
    <t>460200**********3179</t>
  </si>
  <si>
    <t>6217**********9434</t>
  </si>
  <si>
    <t>海南省三亚市吉阳区红花村委会三汤村三汤小组34号</t>
  </si>
  <si>
    <t>20.4KW</t>
  </si>
  <si>
    <t>吉发改光备﹝2019﹞43号</t>
  </si>
  <si>
    <t>2019.10.27</t>
  </si>
  <si>
    <t>GCL-M6/60310</t>
  </si>
  <si>
    <t>1578****242</t>
  </si>
  <si>
    <t>0702080015193142</t>
  </si>
  <si>
    <t>邝道雪</t>
  </si>
  <si>
    <t>460200**********0978</t>
  </si>
  <si>
    <t>三亚农村商业银行股份有限公司营业部</t>
  </si>
  <si>
    <t>6214**********2767</t>
  </si>
  <si>
    <t>海南省三亚市吉阳区港门村社区居委会港门村路29号</t>
  </si>
  <si>
    <t>13.64KW</t>
  </si>
  <si>
    <t>吉发改光备﹝2019﹞46号</t>
  </si>
  <si>
    <t>2019.11.01</t>
  </si>
  <si>
    <t>15000W</t>
  </si>
  <si>
    <t>GCI-3P15K-4G</t>
  </si>
  <si>
    <t>1860****852</t>
  </si>
  <si>
    <t>0702080016151404</t>
  </si>
  <si>
    <t>林春梅</t>
  </si>
  <si>
    <t>17.5万元</t>
  </si>
  <si>
    <t>460200**********312X</t>
  </si>
  <si>
    <t>6221**********6621</t>
  </si>
  <si>
    <t>吉发改光备﹝2019﹞48号</t>
  </si>
  <si>
    <t>2019.12.23</t>
  </si>
  <si>
    <t>1380****846</t>
  </si>
  <si>
    <t>0702080017900935</t>
  </si>
  <si>
    <t>李儒贵</t>
  </si>
  <si>
    <t>20万元</t>
  </si>
  <si>
    <t>460200**********3136</t>
  </si>
  <si>
    <t>中国光大银行三亚金鸡岭路支行</t>
  </si>
  <si>
    <t>6214**********9</t>
  </si>
  <si>
    <t>海南省三亚市吉阳区落笔村委会中园村一小组62号</t>
  </si>
  <si>
    <t>44.84KW</t>
  </si>
  <si>
    <t>吉发改光备﹝2020﹞1号</t>
  </si>
  <si>
    <t>2020.05.23</t>
  </si>
  <si>
    <t>GCL-M6/60305</t>
  </si>
  <si>
    <t>1878****988</t>
  </si>
  <si>
    <t>0702080017944579</t>
  </si>
  <si>
    <t>李泽文</t>
  </si>
  <si>
    <t>19.6万元</t>
  </si>
  <si>
    <t>中国邮政储蓄银行三亚市分行</t>
  </si>
  <si>
    <t>6221**********7390</t>
  </si>
  <si>
    <t>海南省三亚市吉阳区红花村委会红花村三汤小组63号</t>
  </si>
  <si>
    <t>23.18KW</t>
  </si>
  <si>
    <t>吉发改光备﹝2019﹞54号</t>
  </si>
  <si>
    <t>2020.05.01</t>
  </si>
  <si>
    <t>1333****017</t>
  </si>
  <si>
    <t>0702080017943404</t>
  </si>
  <si>
    <t>李景照</t>
  </si>
  <si>
    <t>16.1万元</t>
  </si>
  <si>
    <t>460200**********3142</t>
  </si>
  <si>
    <t>6221**********0774</t>
  </si>
  <si>
    <t>海南省三亚市吉阳区红花村委会三汤村三汤小组63号</t>
  </si>
  <si>
    <t>28.37KW</t>
  </si>
  <si>
    <t>吉发改光备﹝2019﹞49号</t>
  </si>
  <si>
    <t>2020.04.30</t>
  </si>
  <si>
    <t>25000W</t>
  </si>
  <si>
    <t>GCI-3P25K-4G</t>
  </si>
  <si>
    <t>1878****140</t>
  </si>
  <si>
    <t>0702080017943361</t>
  </si>
  <si>
    <t>李杰明</t>
  </si>
  <si>
    <t>18万元</t>
  </si>
  <si>
    <t>460200**********3196</t>
  </si>
  <si>
    <t>6221**********4991</t>
  </si>
  <si>
    <t>海南省三亚市吉阳区红花村委会红花村三汤小组32号</t>
  </si>
  <si>
    <t>26.54KW</t>
  </si>
  <si>
    <t>吉发改光备﹝2019﹞50号</t>
  </si>
  <si>
    <t>2020.04.29</t>
  </si>
  <si>
    <t>1387****306</t>
  </si>
  <si>
    <t>0702080018576913</t>
  </si>
  <si>
    <t>高儒凤</t>
  </si>
  <si>
    <t>21万元</t>
  </si>
  <si>
    <t>460200**********3127</t>
  </si>
  <si>
    <t>中国农业银行三亚分行</t>
  </si>
  <si>
    <t>6228**********7771</t>
  </si>
  <si>
    <t>海南省三亚市吉阳区南丁村委会南丁二组14号</t>
  </si>
  <si>
    <t>33.6KW</t>
  </si>
  <si>
    <t>吉发改光备﹝2020﹞12号</t>
  </si>
  <si>
    <t>2020.08.12</t>
  </si>
  <si>
    <t>30000W</t>
  </si>
  <si>
    <t>GCI-3P30K-4G</t>
  </si>
  <si>
    <t>1897****516</t>
  </si>
  <si>
    <t>0702080017945194</t>
  </si>
  <si>
    <t>董贵原</t>
  </si>
  <si>
    <t>12.6万元</t>
  </si>
  <si>
    <t>460200**********3197</t>
  </si>
  <si>
    <t>6216**********2720</t>
  </si>
  <si>
    <t>海南省三亚市吉阳区南丁村委会南丁三组46号</t>
  </si>
  <si>
    <t>25.5KW</t>
  </si>
  <si>
    <t>吉发改光备﹝2020﹞9号</t>
  </si>
  <si>
    <t>1387****543</t>
  </si>
  <si>
    <t>0702080018576841</t>
  </si>
  <si>
    <t>苏文荣</t>
  </si>
  <si>
    <t>34万元</t>
  </si>
  <si>
    <t>海南省农村信用社三亚红沙支行</t>
  </si>
  <si>
    <t>6210**********7493</t>
  </si>
  <si>
    <t>海南省三亚市吉阳区落笔村委会落笔四组14号</t>
  </si>
  <si>
    <t>41.4KW</t>
  </si>
  <si>
    <t>吉发改光备﹝2020﹞7号</t>
  </si>
  <si>
    <t>1838****368</t>
  </si>
  <si>
    <t>0702080017945165</t>
  </si>
  <si>
    <t>周家辉</t>
  </si>
  <si>
    <t>三亚农村商业银行股份有限公司琼大支行</t>
  </si>
  <si>
    <t>6210**********9439</t>
  </si>
  <si>
    <t>海南省三亚市吉阳区落笔村委会茂月四组15号</t>
  </si>
  <si>
    <t>33.9KW</t>
  </si>
  <si>
    <t>吉发改光备﹝2020﹞4号</t>
  </si>
  <si>
    <t>1367****559</t>
  </si>
  <si>
    <t>0702080017945152</t>
  </si>
  <si>
    <t>苏文聪</t>
  </si>
  <si>
    <t>39万元</t>
  </si>
  <si>
    <t>460200**********3139</t>
  </si>
  <si>
    <t>海南省农村信用社三亚天涯支行</t>
  </si>
  <si>
    <t>6214**********4514</t>
  </si>
  <si>
    <t>60kW</t>
  </si>
  <si>
    <t>吉发改光备﹝2020﹞6号</t>
  </si>
  <si>
    <t>1821****197</t>
  </si>
  <si>
    <t xml:space="preserve">0702080018573770
</t>
  </si>
  <si>
    <t>谭运清</t>
  </si>
  <si>
    <t>9.8万元</t>
  </si>
  <si>
    <t>460200**********291X</t>
  </si>
  <si>
    <t>6212**********2982</t>
  </si>
  <si>
    <t>三亚市吉阳区大茅管理区上半岭8号</t>
  </si>
  <si>
    <t>14KW</t>
  </si>
  <si>
    <t>吉发改光备﹝2020﹞2号</t>
  </si>
  <si>
    <t>0702080019456919</t>
  </si>
  <si>
    <t>蒲亚兴</t>
  </si>
  <si>
    <t>46万元</t>
  </si>
  <si>
    <t>460200**********3170</t>
  </si>
  <si>
    <t>6217**********5615</t>
  </si>
  <si>
    <t>三亚市吉阳区落笔村委会中园村二小组30号</t>
  </si>
  <si>
    <t>83.2KW</t>
  </si>
  <si>
    <t>吉发改光备﹝2020﹞10号</t>
  </si>
  <si>
    <t>2020.09.24</t>
  </si>
  <si>
    <t>GCL-M6/120320</t>
  </si>
  <si>
    <t>320W</t>
  </si>
  <si>
    <t>60000W、15000W</t>
  </si>
  <si>
    <t>GCI-3P60K-4G、GCI-3P15K-4G</t>
  </si>
  <si>
    <t>1380****820</t>
  </si>
  <si>
    <t>0702080019409841</t>
  </si>
  <si>
    <t>李洪梅</t>
  </si>
  <si>
    <t>460200**********314X</t>
  </si>
  <si>
    <t>中国农业银行三亚荔枝沟支行</t>
  </si>
  <si>
    <t>6210**********1642</t>
  </si>
  <si>
    <t>海南省三亚市吉阳区落笔村委会中园村二小组30号</t>
  </si>
  <si>
    <t>29.1KW</t>
  </si>
  <si>
    <t>吉发改光备﹝2020﹞5号</t>
  </si>
  <si>
    <t>1397****071</t>
  </si>
  <si>
    <t>0702080019409854</t>
  </si>
  <si>
    <t>董亚辉</t>
  </si>
  <si>
    <t>23万元</t>
  </si>
  <si>
    <t>460200**********321X</t>
  </si>
  <si>
    <t>6228**********4373</t>
  </si>
  <si>
    <t>海南省三亚市吉阳区南丁村委会南丁三组42号</t>
  </si>
  <si>
    <t>24.3kW</t>
  </si>
  <si>
    <t>吉发改光备﹝2020﹞8号</t>
  </si>
  <si>
    <t>2020.09.27</t>
  </si>
  <si>
    <t>1337****890</t>
  </si>
  <si>
    <t>0702080019457084</t>
  </si>
  <si>
    <t>吕会峰</t>
  </si>
  <si>
    <t>22.5万元</t>
  </si>
  <si>
    <t>中国银行三亚分行</t>
  </si>
  <si>
    <t>6216**********4619</t>
  </si>
  <si>
    <t>三亚市吉阳区荔枝沟社区居委会荔枝沟一小组10号</t>
  </si>
  <si>
    <t>42.88kW</t>
  </si>
  <si>
    <t>吉发改光备﹝2020﹞16号</t>
  </si>
  <si>
    <t>1778****558</t>
  </si>
  <si>
    <t>0702080019690634</t>
  </si>
  <si>
    <t>罗文光</t>
  </si>
  <si>
    <t>15.6万元</t>
  </si>
  <si>
    <t>460200**********313X</t>
  </si>
  <si>
    <t>6210**********2605</t>
  </si>
  <si>
    <t>海南省三亚市吉阳区南丁村委会南丁三组51号</t>
  </si>
  <si>
    <t>26.4KW</t>
  </si>
  <si>
    <t>吉发改光备﹝2020﹞41号</t>
  </si>
  <si>
    <t>2020.10.25</t>
  </si>
  <si>
    <t>Q.PEAK DUO-G6 400</t>
  </si>
  <si>
    <t>400W</t>
  </si>
  <si>
    <t>韩华</t>
  </si>
  <si>
    <t>1397****566</t>
  </si>
  <si>
    <t>0702080019457172</t>
  </si>
  <si>
    <t>蒲洪庆</t>
  </si>
  <si>
    <t>27.5万元</t>
  </si>
  <si>
    <t>460200**********3151</t>
  </si>
  <si>
    <t>中国银行三亚分行营业部</t>
  </si>
  <si>
    <t>6216**********0512</t>
  </si>
  <si>
    <t>海南省三亚市吉阳区落笔村委会中园二小组45号</t>
  </si>
  <si>
    <t>44.9KW</t>
  </si>
  <si>
    <t>吉发改光备﹝2020﹞11号</t>
  </si>
  <si>
    <t>2020.10.24</t>
  </si>
  <si>
    <t>GCL-M6/60320</t>
  </si>
  <si>
    <t>1878****522</t>
  </si>
  <si>
    <t>0702080020239220</t>
  </si>
  <si>
    <t>罗辉</t>
  </si>
  <si>
    <t>13.2万元</t>
  </si>
  <si>
    <t>460200**********315X</t>
  </si>
  <si>
    <t>6217**********1316</t>
  </si>
  <si>
    <t>23.1KW</t>
  </si>
  <si>
    <t>吉发改光备﹝2020﹞54号</t>
  </si>
  <si>
    <t>2020.11.29</t>
  </si>
  <si>
    <t>Q.PEAK DUO-G6 350</t>
  </si>
  <si>
    <t>350W</t>
  </si>
  <si>
    <t>1317****706</t>
  </si>
  <si>
    <t>0702080020238995</t>
  </si>
  <si>
    <t>罗抽琴</t>
  </si>
  <si>
    <t>460200**********3134</t>
  </si>
  <si>
    <t>中国农业银行海口蓝天丽城支行</t>
  </si>
  <si>
    <t>6228**********6217</t>
  </si>
  <si>
    <t>29.69KW</t>
  </si>
  <si>
    <t>吉发改光备﹝2020﹞46号</t>
  </si>
  <si>
    <t>2020.11.30</t>
  </si>
  <si>
    <t>Q.PEAK DUO-G6 415</t>
  </si>
  <si>
    <t>415W</t>
  </si>
  <si>
    <t>1370****362</t>
  </si>
  <si>
    <t>0702080020244907</t>
  </si>
  <si>
    <t>李朝雄</t>
  </si>
  <si>
    <t>6221**********0018</t>
  </si>
  <si>
    <t>海南省三亚市吉阳区落笔村委会抱头八小组28号</t>
  </si>
  <si>
    <t>21.03kW</t>
  </si>
  <si>
    <t>吉发改光备﹝2020﹞19号</t>
  </si>
  <si>
    <t>2020.11.22</t>
  </si>
  <si>
    <t>Q.PEAK DUO-G6 345</t>
  </si>
  <si>
    <t>345W</t>
  </si>
  <si>
    <t>19.3%%</t>
  </si>
  <si>
    <t>1880****134</t>
  </si>
  <si>
    <t>0702080020244718</t>
  </si>
  <si>
    <t>林亚雄</t>
  </si>
  <si>
    <t>460200**********3171</t>
  </si>
  <si>
    <t>6228**********9774</t>
  </si>
  <si>
    <t>海南省三亚市吉阳区南丁村委会三罗三组62号</t>
  </si>
  <si>
    <t>41KW</t>
  </si>
  <si>
    <t>吉发改光备﹝2020﹞17号</t>
  </si>
  <si>
    <t>Q.PEAK DUO-G6 335</t>
  </si>
  <si>
    <t>1387****775</t>
  </si>
  <si>
    <t>0702080020248172</t>
  </si>
  <si>
    <t>黎亚昌</t>
  </si>
  <si>
    <t>460200**********3132</t>
  </si>
  <si>
    <t>海南省农村信用社三亚荔枝沟支行</t>
  </si>
  <si>
    <t>6214**********9102</t>
  </si>
  <si>
    <t>海南省三亚市吉阳区南丁村委会南丁片南丁一小组75号</t>
  </si>
  <si>
    <t>20.54KW</t>
  </si>
  <si>
    <t>吉发改光备﹝2020﹞42号</t>
  </si>
  <si>
    <t>Q.PEAK DUO-G6 395</t>
  </si>
  <si>
    <t>395W</t>
  </si>
  <si>
    <t>1387****532</t>
  </si>
  <si>
    <t>0702080020943019</t>
  </si>
  <si>
    <t>吴清尧</t>
  </si>
  <si>
    <t>22.26万元</t>
  </si>
  <si>
    <t>460021**********3476</t>
  </si>
  <si>
    <t>中国银行</t>
  </si>
  <si>
    <t>6216**********5003</t>
  </si>
  <si>
    <t>三亚市吉阳区干沟村7号</t>
  </si>
  <si>
    <t>42KW</t>
  </si>
  <si>
    <t>吉发改光备﹝2020﹞66号</t>
  </si>
  <si>
    <t>2020..12.25</t>
  </si>
  <si>
    <t>42000W</t>
  </si>
  <si>
    <t>Growatt45000TL-S</t>
  </si>
  <si>
    <t>1308****565</t>
  </si>
  <si>
    <t>0702080015190925</t>
  </si>
  <si>
    <t>王华带</t>
  </si>
  <si>
    <t>275万元</t>
  </si>
  <si>
    <t>460200**********0771</t>
  </si>
  <si>
    <t>中国银行三亚解放银行</t>
  </si>
  <si>
    <t>6217**********2231</t>
  </si>
  <si>
    <t>三亚市吉阳区红沙渡口码头兴华冷冻厂</t>
  </si>
  <si>
    <t>220KW</t>
  </si>
  <si>
    <t>吉发改光备﹝2019﹞35号</t>
  </si>
  <si>
    <t>50000W</t>
  </si>
  <si>
    <t>MAC50KTL3-XLV/MV</t>
  </si>
  <si>
    <t>1390****503</t>
  </si>
  <si>
    <t xml:space="preserve">0702080020329512
</t>
  </si>
  <si>
    <t>42万元</t>
  </si>
  <si>
    <t>三亚市吉阳区红沙码头滨海大道2号</t>
  </si>
  <si>
    <t>70KW</t>
  </si>
  <si>
    <t>吉发改光备﹝2020﹞59号</t>
  </si>
  <si>
    <t>60000W</t>
  </si>
  <si>
    <t>MAC60KTL3-XLV/MV</t>
  </si>
  <si>
    <t xml:space="preserve">0702080020329495
</t>
  </si>
  <si>
    <t>36万元</t>
  </si>
  <si>
    <t>三亚市吉阳区红沙社区红沙码头海滨大道红沙湾安置区26号</t>
  </si>
  <si>
    <t>60KW</t>
  </si>
  <si>
    <t>吉发改光备﹝2020﹞57号</t>
  </si>
  <si>
    <t xml:space="preserve">0702080020321299
</t>
  </si>
  <si>
    <t>24万元</t>
  </si>
  <si>
    <t>三亚市吉阳区红沙胜利中路66-1号</t>
  </si>
  <si>
    <t>40KW</t>
  </si>
  <si>
    <t>吉发改光备﹝2020﹞58号</t>
  </si>
  <si>
    <t>GCZ-3P25K-5Q</t>
  </si>
  <si>
    <t>0702080019550868</t>
  </si>
  <si>
    <t>三亚杨艳分布式光伏</t>
  </si>
  <si>
    <t>15万元</t>
  </si>
  <si>
    <t>460200**********5324</t>
  </si>
  <si>
    <t>工商银行六道湾支行</t>
  </si>
  <si>
    <t>6222**********1622</t>
  </si>
  <si>
    <t>三亚市吉阳区红郊内园西一巷9号</t>
  </si>
  <si>
    <t>14.18KW</t>
  </si>
  <si>
    <t>吉发改光备〔2020〕30号</t>
  </si>
  <si>
    <t>2020.9.3</t>
  </si>
  <si>
    <t>自发自用，余额上网</t>
  </si>
  <si>
    <t>无</t>
  </si>
  <si>
    <t>2020年10月1日---2023年12月31日</t>
  </si>
  <si>
    <t>JKM315M-60</t>
  </si>
  <si>
    <t>315WP</t>
  </si>
  <si>
    <t>江苏固德威电源科技股份有限公司</t>
  </si>
  <si>
    <t>GW6000D-NS</t>
  </si>
  <si>
    <t>1998****171</t>
  </si>
  <si>
    <t>0702080010277007</t>
  </si>
  <si>
    <t>史少雄</t>
  </si>
  <si>
    <t>4.2万元</t>
  </si>
  <si>
    <t>460200**********0276</t>
  </si>
  <si>
    <t>工商银行三亚支行</t>
  </si>
  <si>
    <t>6222**********5999</t>
  </si>
  <si>
    <t>三亚市吉阳区商品街四巷11号</t>
  </si>
  <si>
    <t>3.0KWp</t>
  </si>
  <si>
    <t>吉发改光备﹝2018﹞8号</t>
  </si>
  <si>
    <t>2018.4.16</t>
  </si>
  <si>
    <t>自发自用,余额上网</t>
  </si>
  <si>
    <t>薄膜</t>
  </si>
  <si>
    <t>63W</t>
  </si>
  <si>
    <t>北京汉能</t>
  </si>
  <si>
    <t>3000W</t>
  </si>
  <si>
    <t>3000-TL-HF(mini)</t>
  </si>
  <si>
    <t>深圳古瑞瓦特</t>
  </si>
  <si>
    <t>王应保1332****967</t>
  </si>
  <si>
    <t>电量消纳方式：填写全额上网或者自发自用，余电上网；光伏组件类型：单晶硅/多晶硅/薄膜</t>
  </si>
  <si>
    <t xml:space="preserve"> </t>
  </si>
  <si>
    <t>三亚市企业光伏发电项目补贴申请明细汇总表</t>
  </si>
  <si>
    <t>营业执照注册码/组织机构代码</t>
  </si>
  <si>
    <t>总装机规模（KW）</t>
  </si>
  <si>
    <t>申请补助</t>
  </si>
  <si>
    <t>2021-2022年度申请资金总额（万元）</t>
  </si>
  <si>
    <t>已申请补助区间</t>
  </si>
  <si>
    <t>已获得补助发电量（单位：kwh）</t>
  </si>
  <si>
    <t>0702080008927486</t>
  </si>
  <si>
    <t>三亚乐叶光伏能源有限公司</t>
  </si>
  <si>
    <t>3007.5605万元</t>
  </si>
  <si>
    <t>91460200MA5RDJ6Q42</t>
  </si>
  <si>
    <t>中国建设银行股份有限公司三亚河西支行</t>
  </si>
  <si>
    <t>4605***********0503</t>
  </si>
  <si>
    <t>海南省三亚市崖州区创意产业园区标准厂房二期一楼C区3排6号</t>
  </si>
  <si>
    <t>企业</t>
  </si>
  <si>
    <r>
      <rPr>
        <sz val="10"/>
        <rFont val="宋体"/>
        <charset val="134"/>
        <scheme val="minor"/>
      </rPr>
      <t>3960</t>
    </r>
    <r>
      <rPr>
        <sz val="10"/>
        <rFont val="宋体"/>
        <charset val="134"/>
        <scheme val="minor"/>
      </rPr>
      <t>KW</t>
    </r>
  </si>
  <si>
    <t>吉教科【2016】186号</t>
  </si>
  <si>
    <t>2024年</t>
  </si>
  <si>
    <t>2018年1月1日-2021年12月31日</t>
  </si>
  <si>
    <t>LR6-60-285M</t>
  </si>
  <si>
    <t>285Wp</t>
  </si>
  <si>
    <t>隆基乐叶光伏科技有限公司</t>
  </si>
  <si>
    <t>36KW</t>
  </si>
  <si>
    <t>SUN2000-36KTL</t>
  </si>
  <si>
    <t>华为技术有限公司</t>
  </si>
  <si>
    <t>张旭 1808****040</t>
  </si>
  <si>
    <t>0702080009105821</t>
  </si>
  <si>
    <t>三亚华盛水泥粉磨有限公司分布式光伏发电项目</t>
  </si>
  <si>
    <t>7200万元</t>
  </si>
  <si>
    <t>91460200671098889B</t>
  </si>
  <si>
    <t>中国工商银行三亚东方支行</t>
  </si>
  <si>
    <t>2201***********8823</t>
  </si>
  <si>
    <t>三亚市吉阳区抱坡路三亚华盛水泥粉磨有限公司厂区内</t>
  </si>
  <si>
    <t>8500KW</t>
  </si>
  <si>
    <t>吉教科〔2016〕84号</t>
  </si>
  <si>
    <t>2018.3.10</t>
  </si>
  <si>
    <t>2017.12.28</t>
  </si>
  <si>
    <t>自发自用        余量上网</t>
  </si>
  <si>
    <t>JAM6(K)-290/4BB</t>
  </si>
  <si>
    <t>≥17.74%</t>
  </si>
  <si>
    <t>合肥晶澳太阳能科技有限公司</t>
  </si>
  <si>
    <t>1250KW</t>
  </si>
  <si>
    <t xml:space="preserve">≥98.49%
</t>
  </si>
  <si>
    <t>SG1250</t>
  </si>
  <si>
    <t>阳光电源股份有限公司</t>
  </si>
  <si>
    <t>郭鑫1887****987</t>
  </si>
  <si>
    <t>0702080018747964</t>
  </si>
  <si>
    <t>三亚乐尔康餐饮具集中消毒有限公司分布式光伏发电项目</t>
  </si>
  <si>
    <t>143.8万元</t>
  </si>
  <si>
    <t>91460200589259014W</t>
  </si>
  <si>
    <t>中国农业银行股份有限公司三亚河东支行</t>
  </si>
  <si>
    <t>2175***********4233</t>
  </si>
  <si>
    <t>三亚市吉阳区田独片区113号新红村仓库</t>
  </si>
  <si>
    <t>287.68KW</t>
  </si>
  <si>
    <t>2020-460203-44-03-004306</t>
  </si>
  <si>
    <t>2020年8月28日-2023年12月31日</t>
  </si>
  <si>
    <t>单晶310W</t>
  </si>
  <si>
    <t>浙江格普新能源科技有限公司</t>
  </si>
  <si>
    <t>0702080020824046</t>
  </si>
  <si>
    <t>三亚益民肉联实业有限公司分布式光伏</t>
  </si>
  <si>
    <t>331万</t>
  </si>
  <si>
    <t>91469006MA5TEUDX33</t>
  </si>
  <si>
    <r>
      <rPr>
        <sz val="10.5"/>
        <color theme="1"/>
        <rFont val="宋体"/>
        <charset val="134"/>
      </rPr>
      <t>中国工商银行三亚分行营业部</t>
    </r>
  </si>
  <si>
    <t>2201***********8367</t>
  </si>
  <si>
    <r>
      <rPr>
        <sz val="10.5"/>
        <color theme="1"/>
        <rFont val="宋体"/>
        <charset val="134"/>
      </rPr>
      <t>荔枝沟海螺村新建路东侧</t>
    </r>
  </si>
  <si>
    <t>650KW</t>
  </si>
  <si>
    <t>2020-460203-44-03-017633</t>
  </si>
  <si>
    <t>2020.12.03</t>
  </si>
  <si>
    <t>2020年12月3日-2023年12月31日</t>
  </si>
  <si>
    <r>
      <rPr>
        <sz val="10.5"/>
        <color theme="1"/>
        <rFont val="Times New Roman"/>
        <charset val="134"/>
      </rPr>
      <t>0.25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千瓦时</t>
    </r>
  </si>
  <si>
    <r>
      <rPr>
        <sz val="12"/>
        <color theme="1"/>
        <rFont val="宋体"/>
        <charset val="134"/>
      </rPr>
      <t>单晶硅</t>
    </r>
  </si>
  <si>
    <r>
      <rPr>
        <sz val="10.5"/>
        <color theme="1"/>
        <rFont val="Times New Roman"/>
        <charset val="134"/>
      </rPr>
      <t>LR4-72HPH-445W</t>
    </r>
  </si>
  <si>
    <r>
      <rPr>
        <sz val="10.5"/>
        <color theme="1"/>
        <rFont val="Times New Roman"/>
        <charset val="134"/>
      </rPr>
      <t>445w</t>
    </r>
  </si>
  <si>
    <r>
      <rPr>
        <sz val="10.5"/>
        <color theme="1"/>
        <rFont val="宋体"/>
        <charset val="134"/>
      </rPr>
      <t>锦州阳光能源有限公司</t>
    </r>
  </si>
  <si>
    <r>
      <rPr>
        <sz val="10.5"/>
        <color theme="1"/>
        <rFont val="Times New Roman"/>
        <charset val="134"/>
      </rPr>
      <t>50KW</t>
    </r>
  </si>
  <si>
    <r>
      <rPr>
        <sz val="10.5"/>
        <color theme="1"/>
        <rFont val="Times New Roman"/>
        <charset val="134"/>
      </rPr>
      <t>KSG-50K-TL</t>
    </r>
  </si>
  <si>
    <r>
      <rPr>
        <sz val="10.5"/>
        <color theme="1"/>
        <rFont val="宋体"/>
        <charset val="134"/>
      </rPr>
      <t>深圳科士达科技股份有限公司</t>
    </r>
  </si>
  <si>
    <t>1321****760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</si>
</sst>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_ "/>
    <numFmt numFmtId="178" formatCode="0.00_ "/>
    <numFmt numFmtId="44" formatCode="_ &quot;￥&quot;* #,##0.00_ ;_ &quot;￥&quot;* \-#,##0.00_ ;_ &quot;￥&quot;* &quot;-&quot;??_ ;_ @_ "/>
    <numFmt numFmtId="179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00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SansSerif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17" borderId="13" applyNumberFormat="false" applyAlignment="false" applyProtection="false">
      <alignment vertical="center"/>
    </xf>
    <xf numFmtId="0" fontId="26" fillId="15" borderId="12" applyNumberFormat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9" fillId="0" borderId="0">
      <protection locked="false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4" fillId="17" borderId="7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8" fillId="6" borderId="7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justify" vertical="center"/>
    </xf>
    <xf numFmtId="0" fontId="0" fillId="0" borderId="3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14" fontId="5" fillId="0" borderId="3" xfId="0" applyNumberFormat="true" applyFont="true" applyFill="true" applyBorder="true" applyAlignment="true">
      <alignment horizontal="center" vertical="center"/>
    </xf>
    <xf numFmtId="31" fontId="5" fillId="0" borderId="3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justify" vertical="center"/>
    </xf>
    <xf numFmtId="0" fontId="6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 wrapText="true"/>
    </xf>
    <xf numFmtId="31" fontId="5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80" fontId="1" fillId="0" borderId="3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justify" vertical="center"/>
    </xf>
    <xf numFmtId="10" fontId="5" fillId="0" borderId="3" xfId="0" applyNumberFormat="true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10" fontId="0" fillId="0" borderId="3" xfId="0" applyNumberFormat="true" applyFill="true" applyBorder="true" applyAlignment="true">
      <alignment horizontal="center" vertical="center" wrapText="true"/>
    </xf>
    <xf numFmtId="9" fontId="8" fillId="0" borderId="3" xfId="0" applyNumberFormat="true" applyFont="true" applyFill="true" applyBorder="true" applyAlignment="true">
      <alignment horizontal="justify" vertical="center"/>
    </xf>
    <xf numFmtId="0" fontId="2" fillId="0" borderId="0" xfId="0" applyFont="true" applyFill="true" applyAlignment="true">
      <alignment horizontal="centerContinuous" vertical="center" wrapText="true"/>
    </xf>
    <xf numFmtId="0" fontId="0" fillId="0" borderId="3" xfId="0" applyFill="true" applyBorder="true" applyAlignment="true">
      <alignment horizontal="left" vertical="center" wrapText="true"/>
    </xf>
    <xf numFmtId="178" fontId="0" fillId="0" borderId="3" xfId="0" applyNumberForma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 wrapText="true"/>
    </xf>
    <xf numFmtId="49" fontId="11" fillId="0" borderId="3" xfId="23" applyNumberFormat="true" applyFont="true" applyFill="true" applyBorder="true" applyAlignment="true" applyProtection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13" fillId="0" borderId="0" xfId="0" applyFont="true" applyFill="true">
      <alignment vertical="center"/>
    </xf>
    <xf numFmtId="0" fontId="0" fillId="0" borderId="0" xfId="0" applyFill="true">
      <alignment vertical="center"/>
    </xf>
    <xf numFmtId="0" fontId="14" fillId="0" borderId="0" xfId="0" applyFont="true" applyFill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 wrapText="true"/>
    </xf>
    <xf numFmtId="177" fontId="0" fillId="0" borderId="3" xfId="0" applyNumberFormat="true" applyFill="true" applyBorder="true" applyAlignment="true">
      <alignment horizontal="center" vertical="center"/>
    </xf>
    <xf numFmtId="179" fontId="0" fillId="0" borderId="3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/>
    </xf>
    <xf numFmtId="179" fontId="3" fillId="0" borderId="3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12" fillId="0" borderId="3" xfId="0" applyFont="true" applyFill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/>
    </xf>
    <xf numFmtId="179" fontId="2" fillId="0" borderId="3" xfId="0" applyNumberFormat="true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3" xfId="0" applyFont="true" applyFill="true" applyBorder="true" applyAlignment="true" quotePrefix="true">
      <alignment horizontal="center" vertical="center"/>
    </xf>
    <xf numFmtId="0" fontId="0" fillId="0" borderId="3" xfId="0" applyFill="true" applyBorder="true" applyAlignment="true" quotePrefix="true">
      <alignment horizontal="center" vertical="center" wrapText="true"/>
    </xf>
    <xf numFmtId="0" fontId="1" fillId="0" borderId="3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4" sqref="C14"/>
    </sheetView>
  </sheetViews>
  <sheetFormatPr defaultColWidth="9" defaultRowHeight="13.5" outlineLevelCol="4"/>
  <cols>
    <col min="1" max="1" width="18.5" customWidth="true"/>
    <col min="2" max="2" width="20.75" customWidth="true"/>
    <col min="3" max="3" width="27.75" customWidth="true"/>
    <col min="4" max="4" width="31.875" customWidth="true"/>
  </cols>
  <sheetData>
    <row r="1" ht="20.25" spans="1:5">
      <c r="A1" s="52" t="s">
        <v>0</v>
      </c>
      <c r="B1" s="53"/>
      <c r="C1" s="53"/>
      <c r="D1" s="53"/>
      <c r="E1" s="53"/>
    </row>
    <row r="2" ht="39" customHeight="true" spans="1:5">
      <c r="A2" s="54" t="s">
        <v>1</v>
      </c>
      <c r="B2" s="54"/>
      <c r="C2" s="54"/>
      <c r="D2" s="54"/>
      <c r="E2" s="54"/>
    </row>
    <row r="3" ht="39" customHeight="true" spans="1:5">
      <c r="A3" s="55" t="s">
        <v>2</v>
      </c>
      <c r="B3" s="56" t="s">
        <v>3</v>
      </c>
      <c r="C3" s="57" t="s">
        <v>4</v>
      </c>
      <c r="D3" s="57" t="s">
        <v>5</v>
      </c>
      <c r="E3" s="56" t="s">
        <v>6</v>
      </c>
    </row>
    <row r="4" ht="39" customHeight="true" spans="1:5">
      <c r="A4" s="55"/>
      <c r="B4" s="56"/>
      <c r="C4" s="55"/>
      <c r="D4" s="55"/>
      <c r="E4" s="56"/>
    </row>
    <row r="5" ht="39" customHeight="true" spans="1:5">
      <c r="A5" s="38" t="s">
        <v>7</v>
      </c>
      <c r="B5" s="38" t="s">
        <v>8</v>
      </c>
      <c r="C5" s="58">
        <v>53781</v>
      </c>
      <c r="D5" s="59">
        <f>C5*0.25</f>
        <v>13445.25</v>
      </c>
      <c r="E5" s="38"/>
    </row>
    <row r="6" ht="38" customHeight="true" spans="1:5">
      <c r="A6" s="38"/>
      <c r="B6" s="38" t="s">
        <v>9</v>
      </c>
      <c r="C6" s="58">
        <v>12797</v>
      </c>
      <c r="D6" s="59">
        <f>C6*0.25</f>
        <v>3199.25</v>
      </c>
      <c r="E6" s="38"/>
    </row>
    <row r="7" ht="39" customHeight="true" spans="1:5">
      <c r="A7" s="60" t="s">
        <v>10</v>
      </c>
      <c r="B7" s="38"/>
      <c r="C7" s="61">
        <f>SUM(C5:C6)</f>
        <v>66578</v>
      </c>
      <c r="D7" s="62">
        <f>SUM(D5:D6)</f>
        <v>16644.5</v>
      </c>
      <c r="E7" s="38"/>
    </row>
    <row r="8" ht="39" customHeight="true" spans="1:5">
      <c r="A8" s="63" t="s">
        <v>11</v>
      </c>
      <c r="B8" s="38" t="s">
        <v>12</v>
      </c>
      <c r="C8" s="58">
        <v>4029706</v>
      </c>
      <c r="D8" s="59">
        <f>C8*0.25</f>
        <v>1007426.5</v>
      </c>
      <c r="E8" s="38"/>
    </row>
    <row r="9" ht="39" customHeight="true" spans="1:5">
      <c r="A9" s="64"/>
      <c r="B9" s="38" t="s">
        <v>13</v>
      </c>
      <c r="C9" s="58">
        <v>18384072</v>
      </c>
      <c r="D9" s="59">
        <f>C9*0.25</f>
        <v>4596018</v>
      </c>
      <c r="E9" s="38"/>
    </row>
    <row r="10" ht="39" customHeight="true" spans="1:5">
      <c r="A10" s="38" t="s">
        <v>10</v>
      </c>
      <c r="B10" s="38"/>
      <c r="C10" s="61">
        <f>SUM(C8:C9)</f>
        <v>22413778</v>
      </c>
      <c r="D10" s="62">
        <f>SUM(D8:D9)</f>
        <v>5603444.5</v>
      </c>
      <c r="E10" s="38"/>
    </row>
    <row r="11" s="51" customFormat="true" ht="39" customHeight="true" spans="1:5">
      <c r="A11" s="56" t="s">
        <v>14</v>
      </c>
      <c r="B11" s="65"/>
      <c r="C11" s="66">
        <f>C7+C10</f>
        <v>22480356</v>
      </c>
      <c r="D11" s="67">
        <f>D7+D10</f>
        <v>5620089</v>
      </c>
      <c r="E11" s="65"/>
    </row>
    <row r="12" ht="39" customHeight="true" spans="3:4">
      <c r="C12" s="68"/>
      <c r="D12" s="68"/>
    </row>
    <row r="13" spans="3:4">
      <c r="C13" s="68"/>
      <c r="D13" s="68"/>
    </row>
  </sheetData>
  <mergeCells count="8">
    <mergeCell ref="A2:E2"/>
    <mergeCell ref="A3:A4"/>
    <mergeCell ref="A5:A6"/>
    <mergeCell ref="A8:A9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zoomScale="75" zoomScaleNormal="75" workbookViewId="0">
      <pane ySplit="4" topLeftCell="A5" activePane="bottomLeft" state="frozen"/>
      <selection/>
      <selection pane="bottomLeft" activeCell="E5" sqref="E5"/>
    </sheetView>
  </sheetViews>
  <sheetFormatPr defaultColWidth="9" defaultRowHeight="13.5"/>
  <cols>
    <col min="1" max="1" width="11.625" style="1" customWidth="true"/>
    <col min="2" max="2" width="17.375" style="1" customWidth="true"/>
    <col min="3" max="3" width="9" style="1"/>
    <col min="4" max="4" width="7.5" style="1" customWidth="true"/>
    <col min="5" max="5" width="19.375" style="1" customWidth="true"/>
    <col min="6" max="6" width="16.5" style="1" customWidth="true"/>
    <col min="7" max="7" width="22.25" style="1" customWidth="true"/>
    <col min="8" max="8" width="7.875" style="1" customWidth="true"/>
    <col min="9" max="9" width="7.5" style="1" customWidth="true"/>
    <col min="10" max="10" width="7.375" style="1" customWidth="true"/>
    <col min="11" max="11" width="18.875" style="1" customWidth="true"/>
    <col min="12" max="12" width="17.875" style="1" customWidth="true"/>
    <col min="13" max="18" width="9" style="1"/>
    <col min="19" max="19" width="12.625" style="1" customWidth="true"/>
    <col min="20" max="21" width="16.75" style="1" customWidth="true"/>
    <col min="22" max="23" width="6.625" style="1" customWidth="true"/>
    <col min="24" max="24" width="5.5" style="1" customWidth="true"/>
    <col min="25" max="25" width="8.5" style="1" customWidth="true"/>
    <col min="26" max="26" width="5.25" style="1" customWidth="true"/>
    <col min="27" max="27" width="6" style="1" customWidth="true"/>
    <col min="28" max="30" width="7.5" style="1" customWidth="true"/>
    <col min="31" max="31" width="17.125" style="1" customWidth="true"/>
    <col min="32" max="16384" width="9" style="1"/>
  </cols>
  <sheetData>
    <row r="1" s="1" customFormat="true" spans="1:31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="1" customFormat="true" ht="30" customHeight="true" spans="1:3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true" ht="21" customHeight="true" spans="1:31">
      <c r="A3" s="5" t="s">
        <v>17</v>
      </c>
      <c r="B3" s="5" t="s">
        <v>18</v>
      </c>
      <c r="C3" s="5" t="s">
        <v>19</v>
      </c>
      <c r="D3" s="5" t="s">
        <v>20</v>
      </c>
      <c r="E3" s="15" t="s">
        <v>21</v>
      </c>
      <c r="F3" s="5" t="s">
        <v>22</v>
      </c>
      <c r="G3" s="15" t="s">
        <v>23</v>
      </c>
      <c r="H3" s="5" t="s">
        <v>24</v>
      </c>
      <c r="I3" s="20" t="s">
        <v>25</v>
      </c>
      <c r="J3" s="5" t="s">
        <v>26</v>
      </c>
      <c r="K3" s="48" t="s">
        <v>27</v>
      </c>
      <c r="L3" s="49"/>
      <c r="M3" s="5" t="s">
        <v>28</v>
      </c>
      <c r="N3" s="5" t="s">
        <v>29</v>
      </c>
      <c r="O3" s="5" t="s">
        <v>30</v>
      </c>
      <c r="P3" s="5" t="s">
        <v>31</v>
      </c>
      <c r="Q3" s="5" t="s">
        <v>32</v>
      </c>
      <c r="R3" s="5" t="s">
        <v>33</v>
      </c>
      <c r="S3" s="5" t="s">
        <v>34</v>
      </c>
      <c r="T3" s="29" t="s">
        <v>35</v>
      </c>
      <c r="U3" s="29"/>
      <c r="V3" s="33" t="s">
        <v>36</v>
      </c>
      <c r="W3" s="33"/>
      <c r="X3" s="33"/>
      <c r="Y3" s="33"/>
      <c r="Z3" s="33"/>
      <c r="AA3" s="33" t="s">
        <v>37</v>
      </c>
      <c r="AB3" s="33"/>
      <c r="AC3" s="33"/>
      <c r="AD3" s="33"/>
      <c r="AE3" s="15" t="s">
        <v>38</v>
      </c>
    </row>
    <row r="4" s="1" customFormat="true" ht="66" customHeight="true" spans="1:31">
      <c r="A4" s="6"/>
      <c r="B4" s="6"/>
      <c r="C4" s="6"/>
      <c r="D4" s="6"/>
      <c r="E4" s="16"/>
      <c r="F4" s="6"/>
      <c r="G4" s="16"/>
      <c r="H4" s="6"/>
      <c r="I4" s="21"/>
      <c r="J4" s="6"/>
      <c r="K4" s="29" t="s">
        <v>39</v>
      </c>
      <c r="L4" s="29" t="s">
        <v>40</v>
      </c>
      <c r="M4" s="6"/>
      <c r="N4" s="6"/>
      <c r="O4" s="6"/>
      <c r="P4" s="6"/>
      <c r="Q4" s="6"/>
      <c r="R4" s="6"/>
      <c r="S4" s="6"/>
      <c r="T4" s="50" t="s">
        <v>41</v>
      </c>
      <c r="U4" s="50" t="s">
        <v>42</v>
      </c>
      <c r="V4" s="6" t="s">
        <v>43</v>
      </c>
      <c r="W4" s="6" t="s">
        <v>44</v>
      </c>
      <c r="X4" s="6" t="s">
        <v>45</v>
      </c>
      <c r="Y4" s="6" t="s">
        <v>46</v>
      </c>
      <c r="Z4" s="6" t="s">
        <v>47</v>
      </c>
      <c r="AA4" s="6" t="s">
        <v>45</v>
      </c>
      <c r="AB4" s="6" t="s">
        <v>48</v>
      </c>
      <c r="AC4" s="6" t="s">
        <v>44</v>
      </c>
      <c r="AD4" s="6" t="s">
        <v>47</v>
      </c>
      <c r="AE4" s="16"/>
    </row>
    <row r="5" s="1" customFormat="true" ht="46" customHeight="true" spans="1:31">
      <c r="A5" s="7">
        <v>1</v>
      </c>
      <c r="B5" s="69" t="s">
        <v>49</v>
      </c>
      <c r="C5" s="44" t="s">
        <v>50</v>
      </c>
      <c r="D5" s="44">
        <v>3.79</v>
      </c>
      <c r="E5" s="17" t="s">
        <v>51</v>
      </c>
      <c r="F5" s="46" t="s">
        <v>52</v>
      </c>
      <c r="G5" s="17" t="s">
        <v>53</v>
      </c>
      <c r="H5" s="7" t="s">
        <v>54</v>
      </c>
      <c r="I5" s="8" t="s">
        <v>55</v>
      </c>
      <c r="J5" s="44">
        <v>3.64</v>
      </c>
      <c r="K5" s="7" t="s">
        <v>56</v>
      </c>
      <c r="L5" s="7">
        <v>2398</v>
      </c>
      <c r="M5" s="44" t="s">
        <v>57</v>
      </c>
      <c r="N5" s="44" t="s">
        <v>58</v>
      </c>
      <c r="O5" s="8" t="s">
        <v>59</v>
      </c>
      <c r="P5" s="7" t="s">
        <v>60</v>
      </c>
      <c r="Q5" s="7" t="s">
        <v>61</v>
      </c>
      <c r="R5" s="7">
        <v>2024</v>
      </c>
      <c r="S5" s="7">
        <f t="shared" ref="S5:S18" si="0">L5*0.25</f>
        <v>599.5</v>
      </c>
      <c r="T5" s="7" t="s">
        <v>62</v>
      </c>
      <c r="U5" s="7">
        <v>6238.25</v>
      </c>
      <c r="V5" s="7" t="s">
        <v>63</v>
      </c>
      <c r="W5" s="7" t="s">
        <v>64</v>
      </c>
      <c r="X5" s="44">
        <v>3.64</v>
      </c>
      <c r="Y5" s="7" t="s">
        <v>65</v>
      </c>
      <c r="Z5" s="7" t="s">
        <v>66</v>
      </c>
      <c r="AA5" s="7" t="s">
        <v>67</v>
      </c>
      <c r="AB5" s="7" t="s">
        <v>68</v>
      </c>
      <c r="AC5" s="7" t="s">
        <v>69</v>
      </c>
      <c r="AD5" s="7" t="s">
        <v>70</v>
      </c>
      <c r="AE5" s="17" t="s">
        <v>71</v>
      </c>
    </row>
    <row r="6" s="1" customFormat="true" ht="46" customHeight="true" spans="1:31">
      <c r="A6" s="7">
        <v>2</v>
      </c>
      <c r="B6" s="69" t="s">
        <v>72</v>
      </c>
      <c r="C6" s="44" t="s">
        <v>73</v>
      </c>
      <c r="D6" s="44">
        <v>5.41</v>
      </c>
      <c r="E6" s="17" t="s">
        <v>74</v>
      </c>
      <c r="F6" s="46" t="s">
        <v>52</v>
      </c>
      <c r="G6" s="17" t="s">
        <v>75</v>
      </c>
      <c r="H6" s="7" t="s">
        <v>54</v>
      </c>
      <c r="I6" s="8" t="s">
        <v>55</v>
      </c>
      <c r="J6" s="44">
        <v>5.2</v>
      </c>
      <c r="K6" s="7" t="s">
        <v>56</v>
      </c>
      <c r="L6" s="7">
        <v>5155</v>
      </c>
      <c r="M6" s="44" t="s">
        <v>57</v>
      </c>
      <c r="N6" s="44" t="s">
        <v>76</v>
      </c>
      <c r="O6" s="8" t="s">
        <v>77</v>
      </c>
      <c r="P6" s="7" t="s">
        <v>78</v>
      </c>
      <c r="Q6" s="7" t="s">
        <v>61</v>
      </c>
      <c r="R6" s="7">
        <v>2024</v>
      </c>
      <c r="S6" s="7">
        <f t="shared" si="0"/>
        <v>1288.75</v>
      </c>
      <c r="T6" s="7" t="s">
        <v>62</v>
      </c>
      <c r="U6" s="7">
        <v>5455.75</v>
      </c>
      <c r="V6" s="7" t="s">
        <v>79</v>
      </c>
      <c r="W6" s="7" t="s">
        <v>80</v>
      </c>
      <c r="X6" s="44">
        <v>5.2</v>
      </c>
      <c r="Y6" s="7" t="s">
        <v>81</v>
      </c>
      <c r="Z6" s="7" t="s">
        <v>66</v>
      </c>
      <c r="AA6" s="7" t="s">
        <v>82</v>
      </c>
      <c r="AB6" s="7" t="s">
        <v>68</v>
      </c>
      <c r="AC6" s="7" t="s">
        <v>83</v>
      </c>
      <c r="AD6" s="7" t="s">
        <v>84</v>
      </c>
      <c r="AE6" s="17" t="s">
        <v>85</v>
      </c>
    </row>
    <row r="7" s="1" customFormat="true" ht="46" customHeight="true" spans="1:31">
      <c r="A7" s="7">
        <v>3</v>
      </c>
      <c r="B7" s="69" t="s">
        <v>86</v>
      </c>
      <c r="C7" s="44" t="s">
        <v>87</v>
      </c>
      <c r="D7" s="44">
        <v>6.86</v>
      </c>
      <c r="E7" s="17" t="s">
        <v>88</v>
      </c>
      <c r="F7" s="46" t="s">
        <v>52</v>
      </c>
      <c r="G7" s="17" t="s">
        <v>89</v>
      </c>
      <c r="H7" s="7" t="s">
        <v>54</v>
      </c>
      <c r="I7" s="8" t="s">
        <v>55</v>
      </c>
      <c r="J7" s="44">
        <v>5.6</v>
      </c>
      <c r="K7" s="7" t="s">
        <v>56</v>
      </c>
      <c r="L7" s="7">
        <v>5108</v>
      </c>
      <c r="M7" s="44" t="s">
        <v>57</v>
      </c>
      <c r="N7" s="44" t="s">
        <v>58</v>
      </c>
      <c r="O7" s="8" t="s">
        <v>90</v>
      </c>
      <c r="P7" s="7" t="s">
        <v>60</v>
      </c>
      <c r="Q7" s="7" t="s">
        <v>61</v>
      </c>
      <c r="R7" s="7">
        <v>2024</v>
      </c>
      <c r="S7" s="7">
        <f t="shared" si="0"/>
        <v>1277</v>
      </c>
      <c r="T7" s="7" t="s">
        <v>62</v>
      </c>
      <c r="U7" s="7">
        <v>13753.25</v>
      </c>
      <c r="V7" s="7" t="s">
        <v>63</v>
      </c>
      <c r="W7" s="7" t="s">
        <v>64</v>
      </c>
      <c r="X7" s="44">
        <v>5.6</v>
      </c>
      <c r="Y7" s="7" t="s">
        <v>65</v>
      </c>
      <c r="Z7" s="7" t="s">
        <v>66</v>
      </c>
      <c r="AA7" s="7" t="s">
        <v>82</v>
      </c>
      <c r="AB7" s="7" t="s">
        <v>68</v>
      </c>
      <c r="AC7" s="7" t="s">
        <v>83</v>
      </c>
      <c r="AD7" s="7" t="s">
        <v>84</v>
      </c>
      <c r="AE7" s="17" t="s">
        <v>91</v>
      </c>
    </row>
    <row r="8" s="1" customFormat="true" ht="46" customHeight="true" spans="1:31">
      <c r="A8" s="7">
        <v>4</v>
      </c>
      <c r="B8" s="69" t="s">
        <v>92</v>
      </c>
      <c r="C8" s="44" t="s">
        <v>93</v>
      </c>
      <c r="D8" s="44">
        <v>5.83</v>
      </c>
      <c r="E8" s="17" t="s">
        <v>94</v>
      </c>
      <c r="F8" s="46" t="s">
        <v>52</v>
      </c>
      <c r="G8" s="17" t="s">
        <v>95</v>
      </c>
      <c r="H8" s="7" t="s">
        <v>54</v>
      </c>
      <c r="I8" s="8" t="s">
        <v>55</v>
      </c>
      <c r="J8" s="44">
        <v>5.6</v>
      </c>
      <c r="K8" s="7" t="s">
        <v>56</v>
      </c>
      <c r="L8" s="7">
        <v>4475</v>
      </c>
      <c r="M8" s="44" t="s">
        <v>57</v>
      </c>
      <c r="N8" s="44" t="s">
        <v>58</v>
      </c>
      <c r="O8" s="8" t="s">
        <v>96</v>
      </c>
      <c r="P8" s="7" t="s">
        <v>78</v>
      </c>
      <c r="Q8" s="7" t="s">
        <v>61</v>
      </c>
      <c r="R8" s="7">
        <v>2024</v>
      </c>
      <c r="S8" s="7">
        <f t="shared" si="0"/>
        <v>1118.75</v>
      </c>
      <c r="T8" s="7" t="s">
        <v>62</v>
      </c>
      <c r="U8" s="7">
        <v>3713</v>
      </c>
      <c r="V8" s="7" t="s">
        <v>63</v>
      </c>
      <c r="W8" s="7" t="s">
        <v>64</v>
      </c>
      <c r="X8" s="44">
        <v>5.6</v>
      </c>
      <c r="Y8" s="7" t="s">
        <v>65</v>
      </c>
      <c r="Z8" s="7" t="s">
        <v>66</v>
      </c>
      <c r="AA8" s="7" t="s">
        <v>82</v>
      </c>
      <c r="AB8" s="7" t="s">
        <v>68</v>
      </c>
      <c r="AC8" s="7" t="s">
        <v>83</v>
      </c>
      <c r="AD8" s="7" t="s">
        <v>84</v>
      </c>
      <c r="AE8" s="17" t="s">
        <v>97</v>
      </c>
    </row>
    <row r="9" s="1" customFormat="true" ht="46" customHeight="true" spans="1:31">
      <c r="A9" s="7">
        <v>5</v>
      </c>
      <c r="B9" s="69" t="s">
        <v>98</v>
      </c>
      <c r="C9" s="44" t="s">
        <v>99</v>
      </c>
      <c r="D9" s="44">
        <v>6.17</v>
      </c>
      <c r="E9" s="17" t="s">
        <v>100</v>
      </c>
      <c r="F9" s="46" t="s">
        <v>52</v>
      </c>
      <c r="G9" s="17" t="s">
        <v>101</v>
      </c>
      <c r="H9" s="7" t="s">
        <v>54</v>
      </c>
      <c r="I9" s="8" t="s">
        <v>55</v>
      </c>
      <c r="J9" s="44">
        <v>5.04</v>
      </c>
      <c r="K9" s="7" t="s">
        <v>56</v>
      </c>
      <c r="L9" s="7">
        <v>3576</v>
      </c>
      <c r="M9" s="44" t="s">
        <v>57</v>
      </c>
      <c r="N9" s="44" t="s">
        <v>58</v>
      </c>
      <c r="O9" s="8" t="s">
        <v>102</v>
      </c>
      <c r="P9" s="7" t="s">
        <v>60</v>
      </c>
      <c r="Q9" s="7" t="s">
        <v>61</v>
      </c>
      <c r="R9" s="7">
        <v>2024</v>
      </c>
      <c r="S9" s="7">
        <f t="shared" si="0"/>
        <v>894</v>
      </c>
      <c r="T9" s="7" t="s">
        <v>62</v>
      </c>
      <c r="U9" s="7">
        <v>5695.25</v>
      </c>
      <c r="V9" s="7" t="s">
        <v>63</v>
      </c>
      <c r="W9" s="7" t="s">
        <v>64</v>
      </c>
      <c r="X9" s="44">
        <v>5.04</v>
      </c>
      <c r="Y9" s="7" t="s">
        <v>65</v>
      </c>
      <c r="Z9" s="7" t="s">
        <v>66</v>
      </c>
      <c r="AA9" s="7" t="s">
        <v>82</v>
      </c>
      <c r="AB9" s="7" t="s">
        <v>68</v>
      </c>
      <c r="AC9" s="7" t="s">
        <v>83</v>
      </c>
      <c r="AD9" s="7" t="s">
        <v>84</v>
      </c>
      <c r="AE9" s="17" t="s">
        <v>103</v>
      </c>
    </row>
    <row r="10" s="1" customFormat="true" ht="46" customHeight="true" spans="1:31">
      <c r="A10" s="7">
        <v>6</v>
      </c>
      <c r="B10" s="69" t="s">
        <v>104</v>
      </c>
      <c r="C10" s="44" t="s">
        <v>105</v>
      </c>
      <c r="D10" s="44">
        <v>5.54</v>
      </c>
      <c r="E10" s="17" t="s">
        <v>106</v>
      </c>
      <c r="F10" s="46" t="s">
        <v>52</v>
      </c>
      <c r="G10" s="17" t="s">
        <v>107</v>
      </c>
      <c r="H10" s="7" t="s">
        <v>54</v>
      </c>
      <c r="I10" s="8" t="s">
        <v>55</v>
      </c>
      <c r="J10" s="44">
        <v>5.32</v>
      </c>
      <c r="K10" s="7" t="s">
        <v>56</v>
      </c>
      <c r="L10" s="7">
        <v>5976</v>
      </c>
      <c r="M10" s="44" t="s">
        <v>57</v>
      </c>
      <c r="N10" s="44" t="s">
        <v>58</v>
      </c>
      <c r="O10" s="8" t="s">
        <v>108</v>
      </c>
      <c r="P10" s="7" t="s">
        <v>78</v>
      </c>
      <c r="Q10" s="7" t="s">
        <v>61</v>
      </c>
      <c r="R10" s="7">
        <v>2024</v>
      </c>
      <c r="S10" s="7">
        <f t="shared" si="0"/>
        <v>1494</v>
      </c>
      <c r="T10" s="7" t="s">
        <v>62</v>
      </c>
      <c r="U10" s="7">
        <v>5246.5</v>
      </c>
      <c r="V10" s="7" t="s">
        <v>63</v>
      </c>
      <c r="W10" s="7" t="s">
        <v>64</v>
      </c>
      <c r="X10" s="44">
        <v>5.32</v>
      </c>
      <c r="Y10" s="7" t="s">
        <v>65</v>
      </c>
      <c r="Z10" s="7" t="s">
        <v>66</v>
      </c>
      <c r="AA10" s="7" t="s">
        <v>82</v>
      </c>
      <c r="AB10" s="7" t="s">
        <v>68</v>
      </c>
      <c r="AC10" s="7" t="s">
        <v>83</v>
      </c>
      <c r="AD10" s="7" t="s">
        <v>84</v>
      </c>
      <c r="AE10" s="17" t="s">
        <v>109</v>
      </c>
    </row>
    <row r="11" s="1" customFormat="true" ht="46" customHeight="true" spans="1:31">
      <c r="A11" s="7">
        <v>7</v>
      </c>
      <c r="B11" s="69" t="s">
        <v>110</v>
      </c>
      <c r="C11" s="44" t="s">
        <v>111</v>
      </c>
      <c r="D11" s="44">
        <v>4.46</v>
      </c>
      <c r="E11" s="17" t="s">
        <v>112</v>
      </c>
      <c r="F11" s="46" t="s">
        <v>52</v>
      </c>
      <c r="G11" s="17" t="s">
        <v>113</v>
      </c>
      <c r="H11" s="7" t="s">
        <v>54</v>
      </c>
      <c r="I11" s="8" t="s">
        <v>55</v>
      </c>
      <c r="J11" s="44">
        <v>3.64</v>
      </c>
      <c r="K11" s="7" t="s">
        <v>56</v>
      </c>
      <c r="L11" s="7">
        <v>3364</v>
      </c>
      <c r="M11" s="44" t="s">
        <v>57</v>
      </c>
      <c r="N11" s="44" t="s">
        <v>58</v>
      </c>
      <c r="O11" s="8" t="s">
        <v>114</v>
      </c>
      <c r="P11" s="7" t="s">
        <v>78</v>
      </c>
      <c r="Q11" s="7" t="s">
        <v>61</v>
      </c>
      <c r="R11" s="7">
        <v>2024</v>
      </c>
      <c r="S11" s="7">
        <f t="shared" si="0"/>
        <v>841</v>
      </c>
      <c r="T11" s="7" t="s">
        <v>62</v>
      </c>
      <c r="U11" s="7">
        <v>3115</v>
      </c>
      <c r="V11" s="7" t="s">
        <v>63</v>
      </c>
      <c r="W11" s="7" t="s">
        <v>64</v>
      </c>
      <c r="X11" s="44">
        <v>3.64</v>
      </c>
      <c r="Y11" s="7" t="s">
        <v>65</v>
      </c>
      <c r="Z11" s="7" t="s">
        <v>66</v>
      </c>
      <c r="AA11" s="7" t="s">
        <v>67</v>
      </c>
      <c r="AB11" s="7" t="s">
        <v>68</v>
      </c>
      <c r="AC11" s="7" t="s">
        <v>69</v>
      </c>
      <c r="AD11" s="7" t="s">
        <v>70</v>
      </c>
      <c r="AE11" s="17" t="s">
        <v>115</v>
      </c>
    </row>
    <row r="12" s="1" customFormat="true" ht="46" customHeight="true" spans="1:31">
      <c r="A12" s="7">
        <v>8</v>
      </c>
      <c r="B12" s="69" t="s">
        <v>116</v>
      </c>
      <c r="C12" s="44" t="s">
        <v>117</v>
      </c>
      <c r="D12" s="44">
        <v>3.5</v>
      </c>
      <c r="E12" s="17" t="s">
        <v>118</v>
      </c>
      <c r="F12" s="46" t="s">
        <v>52</v>
      </c>
      <c r="G12" s="17" t="s">
        <v>119</v>
      </c>
      <c r="H12" s="7" t="s">
        <v>54</v>
      </c>
      <c r="I12" s="8" t="s">
        <v>55</v>
      </c>
      <c r="J12" s="44">
        <v>3.36</v>
      </c>
      <c r="K12" s="7" t="s">
        <v>56</v>
      </c>
      <c r="L12" s="7">
        <v>3350</v>
      </c>
      <c r="M12" s="44" t="s">
        <v>57</v>
      </c>
      <c r="N12" s="44" t="s">
        <v>58</v>
      </c>
      <c r="O12" s="8" t="s">
        <v>120</v>
      </c>
      <c r="P12" s="7" t="s">
        <v>78</v>
      </c>
      <c r="Q12" s="7" t="s">
        <v>61</v>
      </c>
      <c r="R12" s="7">
        <v>2024</v>
      </c>
      <c r="S12" s="7">
        <f t="shared" si="0"/>
        <v>837.5</v>
      </c>
      <c r="T12" s="7" t="s">
        <v>62</v>
      </c>
      <c r="U12" s="7">
        <v>2377.75</v>
      </c>
      <c r="V12" s="7" t="s">
        <v>63</v>
      </c>
      <c r="W12" s="7" t="s">
        <v>64</v>
      </c>
      <c r="X12" s="44">
        <v>3.36</v>
      </c>
      <c r="Y12" s="7" t="s">
        <v>65</v>
      </c>
      <c r="Z12" s="7" t="s">
        <v>66</v>
      </c>
      <c r="AA12" s="7" t="s">
        <v>67</v>
      </c>
      <c r="AB12" s="7" t="s">
        <v>68</v>
      </c>
      <c r="AC12" s="7" t="s">
        <v>69</v>
      </c>
      <c r="AD12" s="7" t="s">
        <v>70</v>
      </c>
      <c r="AE12" s="17" t="s">
        <v>121</v>
      </c>
    </row>
    <row r="13" s="1" customFormat="true" ht="46" customHeight="true" spans="1:31">
      <c r="A13" s="7">
        <v>9</v>
      </c>
      <c r="B13" s="69" t="s">
        <v>122</v>
      </c>
      <c r="C13" s="44" t="s">
        <v>123</v>
      </c>
      <c r="D13" s="44">
        <v>3.5</v>
      </c>
      <c r="E13" s="17" t="s">
        <v>124</v>
      </c>
      <c r="F13" s="46" t="s">
        <v>52</v>
      </c>
      <c r="G13" s="17" t="s">
        <v>125</v>
      </c>
      <c r="H13" s="7" t="s">
        <v>54</v>
      </c>
      <c r="I13" s="8" t="s">
        <v>55</v>
      </c>
      <c r="J13" s="44">
        <v>3.36</v>
      </c>
      <c r="K13" s="7" t="s">
        <v>56</v>
      </c>
      <c r="L13" s="7">
        <v>2649</v>
      </c>
      <c r="M13" s="44" t="s">
        <v>57</v>
      </c>
      <c r="N13" s="44" t="s">
        <v>58</v>
      </c>
      <c r="O13" s="8" t="s">
        <v>126</v>
      </c>
      <c r="P13" s="7" t="s">
        <v>78</v>
      </c>
      <c r="Q13" s="7" t="s">
        <v>61</v>
      </c>
      <c r="R13" s="7">
        <v>2024</v>
      </c>
      <c r="S13" s="7">
        <f t="shared" si="0"/>
        <v>662.25</v>
      </c>
      <c r="T13" s="7" t="s">
        <v>62</v>
      </c>
      <c r="U13" s="7">
        <v>2712.75</v>
      </c>
      <c r="V13" s="7" t="s">
        <v>63</v>
      </c>
      <c r="W13" s="7" t="s">
        <v>64</v>
      </c>
      <c r="X13" s="44">
        <v>3.36</v>
      </c>
      <c r="Y13" s="7" t="s">
        <v>65</v>
      </c>
      <c r="Z13" s="7" t="s">
        <v>66</v>
      </c>
      <c r="AA13" s="7" t="s">
        <v>67</v>
      </c>
      <c r="AB13" s="7" t="s">
        <v>68</v>
      </c>
      <c r="AC13" s="7" t="s">
        <v>69</v>
      </c>
      <c r="AD13" s="7" t="s">
        <v>70</v>
      </c>
      <c r="AE13" s="17" t="s">
        <v>127</v>
      </c>
    </row>
    <row r="14" s="1" customFormat="true" ht="46" customHeight="true" spans="1:31">
      <c r="A14" s="7">
        <v>10</v>
      </c>
      <c r="B14" s="69" t="s">
        <v>128</v>
      </c>
      <c r="C14" s="45" t="s">
        <v>129</v>
      </c>
      <c r="D14" s="44">
        <v>5.41</v>
      </c>
      <c r="E14" s="17" t="s">
        <v>130</v>
      </c>
      <c r="F14" s="46" t="s">
        <v>52</v>
      </c>
      <c r="G14" s="17" t="s">
        <v>131</v>
      </c>
      <c r="H14" s="7" t="s">
        <v>54</v>
      </c>
      <c r="I14" s="8" t="s">
        <v>55</v>
      </c>
      <c r="J14" s="44">
        <v>5.2</v>
      </c>
      <c r="K14" s="7" t="s">
        <v>56</v>
      </c>
      <c r="L14" s="7">
        <v>5514</v>
      </c>
      <c r="M14" s="44" t="s">
        <v>57</v>
      </c>
      <c r="N14" s="44" t="s">
        <v>58</v>
      </c>
      <c r="O14" s="8" t="s">
        <v>126</v>
      </c>
      <c r="P14" s="7" t="s">
        <v>78</v>
      </c>
      <c r="Q14" s="7" t="s">
        <v>61</v>
      </c>
      <c r="R14" s="7">
        <v>2024</v>
      </c>
      <c r="S14" s="7">
        <f t="shared" si="0"/>
        <v>1378.5</v>
      </c>
      <c r="T14" s="7" t="s">
        <v>62</v>
      </c>
      <c r="U14" s="7">
        <v>5138.75</v>
      </c>
      <c r="V14" s="7" t="s">
        <v>79</v>
      </c>
      <c r="W14" s="7" t="s">
        <v>80</v>
      </c>
      <c r="X14" s="44">
        <v>5.2</v>
      </c>
      <c r="Y14" s="7" t="s">
        <v>81</v>
      </c>
      <c r="Z14" s="7" t="s">
        <v>66</v>
      </c>
      <c r="AA14" s="7" t="s">
        <v>82</v>
      </c>
      <c r="AB14" s="7" t="s">
        <v>68</v>
      </c>
      <c r="AC14" s="7" t="s">
        <v>83</v>
      </c>
      <c r="AD14" s="7" t="s">
        <v>84</v>
      </c>
      <c r="AE14" s="17" t="s">
        <v>132</v>
      </c>
    </row>
    <row r="15" s="1" customFormat="true" ht="46" customHeight="true" spans="1:31">
      <c r="A15" s="7">
        <v>11</v>
      </c>
      <c r="B15" s="69" t="s">
        <v>133</v>
      </c>
      <c r="C15" s="44" t="s">
        <v>134</v>
      </c>
      <c r="D15" s="44">
        <v>6.86</v>
      </c>
      <c r="E15" s="17" t="s">
        <v>135</v>
      </c>
      <c r="F15" s="46" t="s">
        <v>52</v>
      </c>
      <c r="G15" s="17" t="s">
        <v>136</v>
      </c>
      <c r="H15" s="7" t="s">
        <v>54</v>
      </c>
      <c r="I15" s="8" t="s">
        <v>55</v>
      </c>
      <c r="J15" s="44">
        <v>5.6</v>
      </c>
      <c r="K15" s="7" t="s">
        <v>56</v>
      </c>
      <c r="L15" s="7">
        <v>1633</v>
      </c>
      <c r="M15" s="44" t="s">
        <v>57</v>
      </c>
      <c r="N15" s="44" t="s">
        <v>58</v>
      </c>
      <c r="O15" s="8" t="s">
        <v>137</v>
      </c>
      <c r="P15" s="7" t="s">
        <v>78</v>
      </c>
      <c r="Q15" s="7" t="s">
        <v>61</v>
      </c>
      <c r="R15" s="7">
        <v>2024</v>
      </c>
      <c r="S15" s="7">
        <f t="shared" si="0"/>
        <v>408.25</v>
      </c>
      <c r="T15" s="7" t="s">
        <v>62</v>
      </c>
      <c r="U15" s="7">
        <v>4749</v>
      </c>
      <c r="V15" s="7" t="s">
        <v>63</v>
      </c>
      <c r="W15" s="7" t="s">
        <v>64</v>
      </c>
      <c r="X15" s="44">
        <v>5.6</v>
      </c>
      <c r="Y15" s="7" t="s">
        <v>65</v>
      </c>
      <c r="Z15" s="7" t="s">
        <v>66</v>
      </c>
      <c r="AA15" s="7" t="s">
        <v>82</v>
      </c>
      <c r="AB15" s="7" t="s">
        <v>68</v>
      </c>
      <c r="AC15" s="7" t="s">
        <v>83</v>
      </c>
      <c r="AD15" s="7" t="s">
        <v>84</v>
      </c>
      <c r="AE15" s="17" t="s">
        <v>138</v>
      </c>
    </row>
    <row r="16" s="1" customFormat="true" ht="46" customHeight="true" spans="1:31">
      <c r="A16" s="7">
        <v>12</v>
      </c>
      <c r="B16" s="69" t="s">
        <v>139</v>
      </c>
      <c r="C16" s="44" t="s">
        <v>140</v>
      </c>
      <c r="D16" s="44">
        <v>4.46</v>
      </c>
      <c r="E16" s="17" t="s">
        <v>141</v>
      </c>
      <c r="F16" s="46" t="s">
        <v>142</v>
      </c>
      <c r="G16" s="17" t="s">
        <v>143</v>
      </c>
      <c r="H16" s="7" t="s">
        <v>54</v>
      </c>
      <c r="I16" s="8" t="s">
        <v>55</v>
      </c>
      <c r="J16" s="44">
        <v>3.64</v>
      </c>
      <c r="K16" s="7" t="s">
        <v>56</v>
      </c>
      <c r="L16" s="7">
        <v>5112</v>
      </c>
      <c r="M16" s="44" t="s">
        <v>57</v>
      </c>
      <c r="N16" s="44" t="s">
        <v>58</v>
      </c>
      <c r="O16" s="8" t="s">
        <v>144</v>
      </c>
      <c r="P16" s="7" t="s">
        <v>78</v>
      </c>
      <c r="Q16" s="7" t="s">
        <v>61</v>
      </c>
      <c r="R16" s="7">
        <v>2024</v>
      </c>
      <c r="S16" s="7">
        <f t="shared" si="0"/>
        <v>1278</v>
      </c>
      <c r="T16" s="7" t="s">
        <v>62</v>
      </c>
      <c r="U16" s="7">
        <v>3864.75</v>
      </c>
      <c r="V16" s="7" t="s">
        <v>63</v>
      </c>
      <c r="W16" s="7" t="s">
        <v>64</v>
      </c>
      <c r="X16" s="44">
        <v>3.64</v>
      </c>
      <c r="Y16" s="7" t="s">
        <v>65</v>
      </c>
      <c r="Z16" s="7" t="s">
        <v>66</v>
      </c>
      <c r="AA16" s="7" t="s">
        <v>67</v>
      </c>
      <c r="AB16" s="7" t="s">
        <v>68</v>
      </c>
      <c r="AC16" s="7" t="s">
        <v>69</v>
      </c>
      <c r="AD16" s="7" t="s">
        <v>70</v>
      </c>
      <c r="AE16" s="17" t="s">
        <v>145</v>
      </c>
    </row>
    <row r="17" s="1" customFormat="true" ht="46" customHeight="true" spans="1:31">
      <c r="A17" s="7">
        <v>13</v>
      </c>
      <c r="B17" s="69" t="s">
        <v>146</v>
      </c>
      <c r="C17" s="44" t="s">
        <v>147</v>
      </c>
      <c r="D17" s="44">
        <v>6.86</v>
      </c>
      <c r="E17" s="17" t="s">
        <v>135</v>
      </c>
      <c r="F17" s="46" t="s">
        <v>52</v>
      </c>
      <c r="G17" s="17" t="s">
        <v>148</v>
      </c>
      <c r="H17" s="7" t="s">
        <v>54</v>
      </c>
      <c r="I17" s="8" t="s">
        <v>55</v>
      </c>
      <c r="J17" s="44">
        <v>5.6</v>
      </c>
      <c r="K17" s="7" t="s">
        <v>56</v>
      </c>
      <c r="L17" s="7">
        <v>5471</v>
      </c>
      <c r="M17" s="44" t="s">
        <v>57</v>
      </c>
      <c r="N17" s="44" t="s">
        <v>58</v>
      </c>
      <c r="O17" s="8" t="s">
        <v>149</v>
      </c>
      <c r="P17" s="7" t="s">
        <v>78</v>
      </c>
      <c r="Q17" s="7" t="s">
        <v>61</v>
      </c>
      <c r="R17" s="7">
        <v>2024</v>
      </c>
      <c r="S17" s="7">
        <f t="shared" si="0"/>
        <v>1367.75</v>
      </c>
      <c r="T17" s="7" t="s">
        <v>62</v>
      </c>
      <c r="U17" s="7">
        <v>5056.25</v>
      </c>
      <c r="V17" s="7" t="s">
        <v>63</v>
      </c>
      <c r="W17" s="7" t="s">
        <v>64</v>
      </c>
      <c r="X17" s="44">
        <v>5.6</v>
      </c>
      <c r="Y17" s="7" t="s">
        <v>65</v>
      </c>
      <c r="Z17" s="7" t="s">
        <v>66</v>
      </c>
      <c r="AA17" s="7" t="s">
        <v>82</v>
      </c>
      <c r="AB17" s="7" t="s">
        <v>68</v>
      </c>
      <c r="AC17" s="7" t="s">
        <v>83</v>
      </c>
      <c r="AD17" s="7" t="s">
        <v>84</v>
      </c>
      <c r="AE17" s="17" t="s">
        <v>150</v>
      </c>
    </row>
    <row r="18" s="1" customFormat="true" ht="46" customHeight="true" spans="1:31">
      <c r="A18" s="7" t="s">
        <v>10</v>
      </c>
      <c r="B18" s="44"/>
      <c r="C18" s="44"/>
      <c r="D18" s="44"/>
      <c r="E18" s="47"/>
      <c r="F18" s="46"/>
      <c r="G18" s="47"/>
      <c r="H18" s="7"/>
      <c r="I18" s="8"/>
      <c r="J18" s="44"/>
      <c r="K18" s="7"/>
      <c r="L18" s="7">
        <f>SUM(L5:L17)</f>
        <v>53781</v>
      </c>
      <c r="M18" s="44"/>
      <c r="N18" s="44"/>
      <c r="O18" s="44"/>
      <c r="P18" s="7"/>
      <c r="Q18" s="7"/>
      <c r="R18" s="7"/>
      <c r="S18" s="7">
        <f>SUM(S5:S17)</f>
        <v>13445.25</v>
      </c>
      <c r="T18" s="7"/>
      <c r="U18" s="7"/>
      <c r="V18" s="7"/>
      <c r="W18" s="7"/>
      <c r="X18" s="44"/>
      <c r="Y18" s="7"/>
      <c r="Z18" s="7"/>
      <c r="AA18" s="7"/>
      <c r="AB18" s="7"/>
      <c r="AC18" s="7"/>
      <c r="AD18" s="7"/>
      <c r="AE18" s="44"/>
    </row>
    <row r="19" s="1" customFormat="true" ht="46" customHeight="true" spans="1:31">
      <c r="A19" s="7">
        <v>14</v>
      </c>
      <c r="B19" s="69" t="s">
        <v>151</v>
      </c>
      <c r="C19" s="44" t="s">
        <v>152</v>
      </c>
      <c r="D19" s="44">
        <v>12.34</v>
      </c>
      <c r="E19" s="7"/>
      <c r="F19" s="7" t="s">
        <v>153</v>
      </c>
      <c r="G19" s="70" t="s">
        <v>154</v>
      </c>
      <c r="H19" s="7" t="s">
        <v>54</v>
      </c>
      <c r="I19" s="8" t="s">
        <v>55</v>
      </c>
      <c r="J19" s="44">
        <v>10.08</v>
      </c>
      <c r="K19" s="7" t="s">
        <v>56</v>
      </c>
      <c r="L19" s="7">
        <v>12797</v>
      </c>
      <c r="M19" s="44" t="s">
        <v>155</v>
      </c>
      <c r="N19" s="44" t="s">
        <v>156</v>
      </c>
      <c r="O19" s="44" t="s">
        <v>157</v>
      </c>
      <c r="P19" s="7" t="s">
        <v>78</v>
      </c>
      <c r="Q19" s="7" t="s">
        <v>61</v>
      </c>
      <c r="R19" s="7">
        <v>2024</v>
      </c>
      <c r="S19" s="7">
        <f>L19*0.25</f>
        <v>3199.25</v>
      </c>
      <c r="T19" s="7" t="s">
        <v>62</v>
      </c>
      <c r="U19" s="7">
        <v>9492.5</v>
      </c>
      <c r="V19" s="7" t="s">
        <v>63</v>
      </c>
      <c r="W19" s="7" t="s">
        <v>64</v>
      </c>
      <c r="X19" s="44">
        <v>10.08</v>
      </c>
      <c r="Y19" s="7" t="s">
        <v>65</v>
      </c>
      <c r="Z19" s="7" t="s">
        <v>66</v>
      </c>
      <c r="AA19" s="7" t="s">
        <v>158</v>
      </c>
      <c r="AB19" s="7" t="s">
        <v>68</v>
      </c>
      <c r="AC19" s="7" t="s">
        <v>159</v>
      </c>
      <c r="AD19" s="7" t="s">
        <v>84</v>
      </c>
      <c r="AE19" s="44" t="s">
        <v>152</v>
      </c>
    </row>
    <row r="20" s="1" customFormat="true" ht="32" customHeight="true" spans="1:31">
      <c r="A20" s="7" t="s">
        <v>160</v>
      </c>
      <c r="B20" s="42" t="s">
        <v>161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</sheetData>
  <autoFilter ref="A4:AE20">
    <extLst/>
  </autoFilter>
  <mergeCells count="23">
    <mergeCell ref="A2:AE2"/>
    <mergeCell ref="K3:L3"/>
    <mergeCell ref="T3:U3"/>
    <mergeCell ref="V3:Z3"/>
    <mergeCell ref="AA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AE3:AE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zoomScale="80" zoomScaleNormal="80" topLeftCell="J1" workbookViewId="0">
      <pane ySplit="3" topLeftCell="A31" activePane="bottomLeft" state="frozen"/>
      <selection/>
      <selection pane="bottomLeft" activeCell="AE1" sqref="AE$1:AE$1048576"/>
    </sheetView>
  </sheetViews>
  <sheetFormatPr defaultColWidth="9" defaultRowHeight="13.5"/>
  <cols>
    <col min="1" max="1" width="6.625" style="2" customWidth="true"/>
    <col min="2" max="2" width="16.875" style="2" customWidth="true"/>
    <col min="3" max="4" width="9" style="2"/>
    <col min="5" max="5" width="19.8333333333333" style="2" customWidth="true"/>
    <col min="6" max="6" width="24.375" style="2" customWidth="true"/>
    <col min="7" max="7" width="14.625" style="2" customWidth="true"/>
    <col min="8" max="8" width="16" style="2" customWidth="true"/>
    <col min="9" max="9" width="9" style="2"/>
    <col min="10" max="10" width="10.875" style="2" customWidth="true"/>
    <col min="11" max="11" width="15.25" style="2" customWidth="true"/>
    <col min="12" max="14" width="10.875" style="2" customWidth="true"/>
    <col min="15" max="16" width="29.9916666666667" style="2" customWidth="true"/>
    <col min="17" max="17" width="15.375" style="2" customWidth="true"/>
    <col min="18" max="18" width="14.875" style="2" customWidth="true"/>
    <col min="19" max="19" width="9" style="2"/>
    <col min="20" max="20" width="11.5" style="2"/>
    <col min="21" max="21" width="7.75" style="2" customWidth="true"/>
    <col min="22" max="22" width="6.625" style="2" customWidth="true"/>
    <col min="23" max="23" width="6.5" style="2" customWidth="true"/>
    <col min="24" max="24" width="8.5" style="2" customWidth="true"/>
    <col min="25" max="29" width="7.5" style="2" customWidth="true"/>
    <col min="30" max="30" width="17.375" style="2" customWidth="true"/>
    <col min="31" max="16384" width="9" style="2"/>
  </cols>
  <sheetData>
    <row r="1" s="2" customFormat="true" ht="36" customHeight="true" spans="1:30">
      <c r="A1" s="41" t="s">
        <v>162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="2" customFormat="true" spans="1:30">
      <c r="A2" s="5" t="s">
        <v>17</v>
      </c>
      <c r="B2" s="5" t="s">
        <v>18</v>
      </c>
      <c r="C2" s="5" t="s">
        <v>19</v>
      </c>
      <c r="D2" s="5" t="s">
        <v>20</v>
      </c>
      <c r="E2" s="15" t="s">
        <v>21</v>
      </c>
      <c r="F2" s="5" t="s">
        <v>22</v>
      </c>
      <c r="G2" s="15" t="s">
        <v>23</v>
      </c>
      <c r="H2" s="5" t="s">
        <v>24</v>
      </c>
      <c r="I2" s="20" t="s">
        <v>25</v>
      </c>
      <c r="J2" s="5" t="s">
        <v>26</v>
      </c>
      <c r="K2" s="5" t="s">
        <v>30</v>
      </c>
      <c r="L2" s="5" t="s">
        <v>28</v>
      </c>
      <c r="M2" s="5" t="s">
        <v>29</v>
      </c>
      <c r="N2" s="5" t="s">
        <v>31</v>
      </c>
      <c r="O2" s="5" t="s">
        <v>163</v>
      </c>
      <c r="P2" s="5" t="s">
        <v>164</v>
      </c>
      <c r="Q2" s="5" t="s">
        <v>165</v>
      </c>
      <c r="R2" s="5" t="s">
        <v>32</v>
      </c>
      <c r="S2" s="5" t="s">
        <v>33</v>
      </c>
      <c r="T2" s="5" t="s">
        <v>34</v>
      </c>
      <c r="U2" s="33" t="s">
        <v>36</v>
      </c>
      <c r="V2" s="33"/>
      <c r="W2" s="33"/>
      <c r="X2" s="33"/>
      <c r="Y2" s="33"/>
      <c r="Z2" s="33" t="s">
        <v>37</v>
      </c>
      <c r="AA2" s="33"/>
      <c r="AB2" s="33"/>
      <c r="AC2" s="33"/>
      <c r="AD2" s="15" t="s">
        <v>38</v>
      </c>
    </row>
    <row r="3" s="2" customFormat="true" ht="45" customHeight="true" spans="1:30">
      <c r="A3" s="6"/>
      <c r="B3" s="6"/>
      <c r="C3" s="6"/>
      <c r="D3" s="6"/>
      <c r="E3" s="16"/>
      <c r="F3" s="6"/>
      <c r="G3" s="16"/>
      <c r="H3" s="6"/>
      <c r="I3" s="2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 t="s">
        <v>43</v>
      </c>
      <c r="V3" s="6" t="s">
        <v>44</v>
      </c>
      <c r="W3" s="6" t="s">
        <v>45</v>
      </c>
      <c r="X3" s="6" t="s">
        <v>46</v>
      </c>
      <c r="Y3" s="6" t="s">
        <v>47</v>
      </c>
      <c r="Z3" s="6" t="s">
        <v>45</v>
      </c>
      <c r="AA3" s="6" t="s">
        <v>48</v>
      </c>
      <c r="AB3" s="6" t="s">
        <v>44</v>
      </c>
      <c r="AC3" s="6" t="s">
        <v>47</v>
      </c>
      <c r="AD3" s="16"/>
    </row>
    <row r="4" s="2" customFormat="true" ht="45" customHeight="true" spans="1:30">
      <c r="A4" s="7">
        <v>1</v>
      </c>
      <c r="B4" s="70" t="s">
        <v>166</v>
      </c>
      <c r="C4" s="7" t="s">
        <v>167</v>
      </c>
      <c r="D4" s="7" t="s">
        <v>168</v>
      </c>
      <c r="E4" s="17" t="s">
        <v>169</v>
      </c>
      <c r="F4" s="7" t="s">
        <v>170</v>
      </c>
      <c r="G4" s="17" t="s">
        <v>171</v>
      </c>
      <c r="H4" s="7" t="s">
        <v>172</v>
      </c>
      <c r="I4" s="7" t="s">
        <v>173</v>
      </c>
      <c r="J4" s="7" t="s">
        <v>174</v>
      </c>
      <c r="K4" s="7" t="s">
        <v>175</v>
      </c>
      <c r="L4" s="43">
        <v>2019.08</v>
      </c>
      <c r="M4" s="7" t="s">
        <v>176</v>
      </c>
      <c r="N4" s="7" t="s">
        <v>177</v>
      </c>
      <c r="O4" s="7" t="s">
        <v>178</v>
      </c>
      <c r="P4" s="7" t="s">
        <v>179</v>
      </c>
      <c r="Q4" s="7">
        <v>101248</v>
      </c>
      <c r="R4" s="7" t="s">
        <v>61</v>
      </c>
      <c r="S4" s="7">
        <v>2024</v>
      </c>
      <c r="T4" s="7">
        <f t="shared" ref="T4:T40" si="0">Q4*0.25</f>
        <v>25312</v>
      </c>
      <c r="U4" s="7" t="s">
        <v>63</v>
      </c>
      <c r="V4" s="7" t="s">
        <v>180</v>
      </c>
      <c r="W4" s="7" t="s">
        <v>181</v>
      </c>
      <c r="X4" s="39">
        <v>0.187</v>
      </c>
      <c r="Y4" s="7" t="s">
        <v>182</v>
      </c>
      <c r="Z4" s="7" t="s">
        <v>183</v>
      </c>
      <c r="AA4" s="39">
        <v>0.987</v>
      </c>
      <c r="AB4" s="7" t="s">
        <v>184</v>
      </c>
      <c r="AC4" s="7" t="s">
        <v>185</v>
      </c>
      <c r="AD4" s="17" t="s">
        <v>186</v>
      </c>
    </row>
    <row r="5" s="2" customFormat="true" ht="45" customHeight="true" spans="1:30">
      <c r="A5" s="7">
        <v>2</v>
      </c>
      <c r="B5" s="70" t="s">
        <v>187</v>
      </c>
      <c r="C5" s="7" t="s">
        <v>188</v>
      </c>
      <c r="D5" s="7" t="s">
        <v>189</v>
      </c>
      <c r="E5" s="17" t="s">
        <v>190</v>
      </c>
      <c r="F5" s="7" t="s">
        <v>170</v>
      </c>
      <c r="G5" s="17" t="s">
        <v>191</v>
      </c>
      <c r="H5" s="7" t="s">
        <v>172</v>
      </c>
      <c r="I5" s="7" t="s">
        <v>173</v>
      </c>
      <c r="J5" s="7" t="s">
        <v>192</v>
      </c>
      <c r="K5" s="7" t="s">
        <v>193</v>
      </c>
      <c r="L5" s="43">
        <v>2019.09</v>
      </c>
      <c r="M5" s="7" t="s">
        <v>194</v>
      </c>
      <c r="N5" s="7" t="s">
        <v>177</v>
      </c>
      <c r="O5" s="7" t="s">
        <v>178</v>
      </c>
      <c r="P5" s="7" t="s">
        <v>179</v>
      </c>
      <c r="Q5" s="7">
        <v>55966</v>
      </c>
      <c r="R5" s="7" t="s">
        <v>61</v>
      </c>
      <c r="S5" s="7">
        <v>2024</v>
      </c>
      <c r="T5" s="7">
        <f t="shared" si="0"/>
        <v>13991.5</v>
      </c>
      <c r="U5" s="7" t="s">
        <v>63</v>
      </c>
      <c r="V5" s="7" t="s">
        <v>180</v>
      </c>
      <c r="W5" s="7" t="s">
        <v>181</v>
      </c>
      <c r="X5" s="39">
        <v>0.187</v>
      </c>
      <c r="Y5" s="7" t="s">
        <v>182</v>
      </c>
      <c r="Z5" s="7" t="s">
        <v>195</v>
      </c>
      <c r="AA5" s="39">
        <v>0.987</v>
      </c>
      <c r="AB5" s="7" t="s">
        <v>196</v>
      </c>
      <c r="AC5" s="7" t="s">
        <v>185</v>
      </c>
      <c r="AD5" s="17" t="s">
        <v>197</v>
      </c>
    </row>
    <row r="6" s="2" customFormat="true" ht="45" customHeight="true" spans="1:30">
      <c r="A6" s="7">
        <v>3</v>
      </c>
      <c r="B6" s="70" t="s">
        <v>198</v>
      </c>
      <c r="C6" s="7" t="s">
        <v>199</v>
      </c>
      <c r="D6" s="7" t="s">
        <v>200</v>
      </c>
      <c r="E6" s="17" t="s">
        <v>201</v>
      </c>
      <c r="F6" s="7" t="s">
        <v>202</v>
      </c>
      <c r="G6" s="17" t="s">
        <v>203</v>
      </c>
      <c r="H6" s="7" t="s">
        <v>204</v>
      </c>
      <c r="I6" s="7" t="s">
        <v>173</v>
      </c>
      <c r="J6" s="7" t="s">
        <v>205</v>
      </c>
      <c r="K6" s="7" t="s">
        <v>206</v>
      </c>
      <c r="L6" s="43">
        <v>2019.1</v>
      </c>
      <c r="M6" s="7" t="s">
        <v>207</v>
      </c>
      <c r="N6" s="7" t="s">
        <v>177</v>
      </c>
      <c r="O6" s="7" t="s">
        <v>178</v>
      </c>
      <c r="P6" s="7" t="s">
        <v>179</v>
      </c>
      <c r="Q6" s="7">
        <v>16138</v>
      </c>
      <c r="R6" s="7" t="s">
        <v>61</v>
      </c>
      <c r="S6" s="7">
        <v>2024</v>
      </c>
      <c r="T6" s="7">
        <f t="shared" si="0"/>
        <v>4034.5</v>
      </c>
      <c r="U6" s="7" t="s">
        <v>63</v>
      </c>
      <c r="V6" s="7" t="s">
        <v>208</v>
      </c>
      <c r="W6" s="7" t="s">
        <v>209</v>
      </c>
      <c r="X6" s="39">
        <v>0.187</v>
      </c>
      <c r="Y6" s="7" t="s">
        <v>210</v>
      </c>
      <c r="Z6" s="7" t="s">
        <v>211</v>
      </c>
      <c r="AA6" s="39"/>
      <c r="AB6" s="7" t="s">
        <v>212</v>
      </c>
      <c r="AC6" s="7" t="s">
        <v>213</v>
      </c>
      <c r="AD6" s="17" t="s">
        <v>214</v>
      </c>
    </row>
    <row r="7" s="2" customFormat="true" ht="45" customHeight="true" spans="1:30">
      <c r="A7" s="7">
        <v>4</v>
      </c>
      <c r="B7" s="70" t="s">
        <v>215</v>
      </c>
      <c r="C7" s="7" t="s">
        <v>216</v>
      </c>
      <c r="D7" s="7" t="s">
        <v>217</v>
      </c>
      <c r="E7" s="17" t="s">
        <v>218</v>
      </c>
      <c r="F7" s="7" t="s">
        <v>219</v>
      </c>
      <c r="G7" s="17" t="s">
        <v>220</v>
      </c>
      <c r="H7" s="7" t="s">
        <v>221</v>
      </c>
      <c r="I7" s="7" t="s">
        <v>173</v>
      </c>
      <c r="J7" s="7" t="s">
        <v>222</v>
      </c>
      <c r="K7" s="7" t="s">
        <v>223</v>
      </c>
      <c r="L7" s="43">
        <v>2019.09</v>
      </c>
      <c r="M7" s="7" t="s">
        <v>224</v>
      </c>
      <c r="N7" s="7" t="s">
        <v>225</v>
      </c>
      <c r="O7" s="7" t="s">
        <v>178</v>
      </c>
      <c r="P7" s="7" t="s">
        <v>179</v>
      </c>
      <c r="Q7" s="7">
        <v>16538</v>
      </c>
      <c r="R7" s="7" t="s">
        <v>61</v>
      </c>
      <c r="S7" s="7">
        <v>2024</v>
      </c>
      <c r="T7" s="7">
        <f t="shared" si="0"/>
        <v>4134.5</v>
      </c>
      <c r="U7" s="7" t="s">
        <v>79</v>
      </c>
      <c r="V7" s="7" t="s">
        <v>226</v>
      </c>
      <c r="W7" s="7" t="s">
        <v>227</v>
      </c>
      <c r="X7" s="39">
        <v>0.183</v>
      </c>
      <c r="Y7" s="7" t="s">
        <v>228</v>
      </c>
      <c r="Z7" s="7" t="s">
        <v>229</v>
      </c>
      <c r="AA7" s="39">
        <v>0.983</v>
      </c>
      <c r="AB7" s="7" t="s">
        <v>230</v>
      </c>
      <c r="AC7" s="7" t="s">
        <v>213</v>
      </c>
      <c r="AD7" s="17" t="s">
        <v>231</v>
      </c>
    </row>
    <row r="8" s="2" customFormat="true" ht="45" customHeight="true" spans="1:30">
      <c r="A8" s="7">
        <v>5</v>
      </c>
      <c r="B8" s="70" t="s">
        <v>232</v>
      </c>
      <c r="C8" s="7" t="s">
        <v>233</v>
      </c>
      <c r="D8" s="7" t="s">
        <v>234</v>
      </c>
      <c r="E8" s="17" t="s">
        <v>235</v>
      </c>
      <c r="F8" s="7" t="s">
        <v>236</v>
      </c>
      <c r="G8" s="17" t="s">
        <v>237</v>
      </c>
      <c r="H8" s="7" t="s">
        <v>221</v>
      </c>
      <c r="I8" s="7" t="s">
        <v>173</v>
      </c>
      <c r="J8" s="7" t="s">
        <v>238</v>
      </c>
      <c r="K8" s="7" t="s">
        <v>239</v>
      </c>
      <c r="L8" s="43">
        <v>2019.1</v>
      </c>
      <c r="M8" s="7" t="s">
        <v>240</v>
      </c>
      <c r="N8" s="7" t="s">
        <v>225</v>
      </c>
      <c r="O8" s="7" t="s">
        <v>178</v>
      </c>
      <c r="P8" s="7" t="s">
        <v>179</v>
      </c>
      <c r="Q8" s="7">
        <v>15395</v>
      </c>
      <c r="R8" s="7" t="s">
        <v>61</v>
      </c>
      <c r="S8" s="7">
        <v>2024</v>
      </c>
      <c r="T8" s="7">
        <f t="shared" si="0"/>
        <v>3848.75</v>
      </c>
      <c r="U8" s="7" t="s">
        <v>79</v>
      </c>
      <c r="V8" s="7" t="s">
        <v>226</v>
      </c>
      <c r="W8" s="7" t="s">
        <v>227</v>
      </c>
      <c r="X8" s="39">
        <v>0.183</v>
      </c>
      <c r="Y8" s="7" t="s">
        <v>228</v>
      </c>
      <c r="Z8" s="7" t="s">
        <v>241</v>
      </c>
      <c r="AA8" s="39">
        <v>0.983</v>
      </c>
      <c r="AB8" s="7" t="s">
        <v>230</v>
      </c>
      <c r="AC8" s="7" t="s">
        <v>213</v>
      </c>
      <c r="AD8" s="17" t="s">
        <v>242</v>
      </c>
    </row>
    <row r="9" s="2" customFormat="true" ht="45" customHeight="true" spans="1:30">
      <c r="A9" s="7">
        <v>6</v>
      </c>
      <c r="B9" s="70" t="s">
        <v>243</v>
      </c>
      <c r="C9" s="7" t="s">
        <v>244</v>
      </c>
      <c r="D9" s="7" t="s">
        <v>245</v>
      </c>
      <c r="E9" s="17" t="s">
        <v>246</v>
      </c>
      <c r="F9" s="7" t="s">
        <v>247</v>
      </c>
      <c r="G9" s="17" t="s">
        <v>248</v>
      </c>
      <c r="H9" s="7" t="s">
        <v>249</v>
      </c>
      <c r="I9" s="7" t="s">
        <v>173</v>
      </c>
      <c r="J9" s="7" t="s">
        <v>250</v>
      </c>
      <c r="K9" s="7" t="s">
        <v>251</v>
      </c>
      <c r="L9" s="43">
        <v>2019.1</v>
      </c>
      <c r="M9" s="7" t="s">
        <v>252</v>
      </c>
      <c r="N9" s="7" t="s">
        <v>225</v>
      </c>
      <c r="O9" s="7" t="s">
        <v>178</v>
      </c>
      <c r="P9" s="7" t="s">
        <v>179</v>
      </c>
      <c r="Q9" s="7">
        <v>44272</v>
      </c>
      <c r="R9" s="7" t="s">
        <v>61</v>
      </c>
      <c r="S9" s="7">
        <v>2024</v>
      </c>
      <c r="T9" s="7">
        <f t="shared" si="0"/>
        <v>11068</v>
      </c>
      <c r="U9" s="7" t="s">
        <v>63</v>
      </c>
      <c r="V9" s="7" t="s">
        <v>253</v>
      </c>
      <c r="W9" s="7" t="s">
        <v>254</v>
      </c>
      <c r="X9" s="39">
        <v>0.189</v>
      </c>
      <c r="Y9" s="7" t="s">
        <v>182</v>
      </c>
      <c r="Z9" s="7" t="s">
        <v>195</v>
      </c>
      <c r="AA9" s="39">
        <v>0.987</v>
      </c>
      <c r="AB9" s="7" t="s">
        <v>196</v>
      </c>
      <c r="AC9" s="7" t="s">
        <v>185</v>
      </c>
      <c r="AD9" s="17" t="s">
        <v>255</v>
      </c>
    </row>
    <row r="10" s="2" customFormat="true" ht="45" customHeight="true" spans="1:30">
      <c r="A10" s="7">
        <v>7</v>
      </c>
      <c r="B10" s="70" t="s">
        <v>256</v>
      </c>
      <c r="C10" s="7" t="s">
        <v>257</v>
      </c>
      <c r="D10" s="7" t="s">
        <v>258</v>
      </c>
      <c r="E10" s="17" t="s">
        <v>259</v>
      </c>
      <c r="F10" s="7" t="s">
        <v>170</v>
      </c>
      <c r="G10" s="17" t="s">
        <v>260</v>
      </c>
      <c r="H10" s="7" t="s">
        <v>261</v>
      </c>
      <c r="I10" s="7" t="s">
        <v>173</v>
      </c>
      <c r="J10" s="7" t="s">
        <v>262</v>
      </c>
      <c r="K10" s="7" t="s">
        <v>263</v>
      </c>
      <c r="L10" s="43">
        <v>2019.1</v>
      </c>
      <c r="M10" s="7" t="s">
        <v>264</v>
      </c>
      <c r="N10" s="7" t="s">
        <v>225</v>
      </c>
      <c r="O10" s="7" t="s">
        <v>178</v>
      </c>
      <c r="P10" s="7" t="s">
        <v>179</v>
      </c>
      <c r="Q10" s="7">
        <v>44334</v>
      </c>
      <c r="R10" s="7" t="s">
        <v>61</v>
      </c>
      <c r="S10" s="7">
        <v>2024</v>
      </c>
      <c r="T10" s="7">
        <f t="shared" si="0"/>
        <v>11083.5</v>
      </c>
      <c r="U10" s="7" t="s">
        <v>63</v>
      </c>
      <c r="V10" s="7" t="s">
        <v>265</v>
      </c>
      <c r="W10" s="7" t="s">
        <v>254</v>
      </c>
      <c r="X10" s="39">
        <v>0.187</v>
      </c>
      <c r="Y10" s="7" t="s">
        <v>182</v>
      </c>
      <c r="Z10" s="7" t="s">
        <v>195</v>
      </c>
      <c r="AA10" s="39">
        <v>0.987</v>
      </c>
      <c r="AB10" s="7" t="s">
        <v>196</v>
      </c>
      <c r="AC10" s="7" t="s">
        <v>185</v>
      </c>
      <c r="AD10" s="17" t="s">
        <v>266</v>
      </c>
    </row>
    <row r="11" s="2" customFormat="true" ht="45" customHeight="true" spans="1:30">
      <c r="A11" s="7">
        <v>8</v>
      </c>
      <c r="B11" s="70" t="s">
        <v>267</v>
      </c>
      <c r="C11" s="7" t="s">
        <v>268</v>
      </c>
      <c r="D11" s="7" t="s">
        <v>245</v>
      </c>
      <c r="E11" s="17" t="s">
        <v>269</v>
      </c>
      <c r="F11" s="7" t="s">
        <v>270</v>
      </c>
      <c r="G11" s="17" t="s">
        <v>271</v>
      </c>
      <c r="H11" s="7" t="s">
        <v>272</v>
      </c>
      <c r="I11" s="7" t="s">
        <v>173</v>
      </c>
      <c r="J11" s="7" t="s">
        <v>273</v>
      </c>
      <c r="K11" s="7" t="s">
        <v>274</v>
      </c>
      <c r="L11" s="43">
        <v>2019.1</v>
      </c>
      <c r="M11" s="7" t="s">
        <v>275</v>
      </c>
      <c r="N11" s="7" t="s">
        <v>225</v>
      </c>
      <c r="O11" s="7" t="s">
        <v>178</v>
      </c>
      <c r="P11" s="7" t="s">
        <v>179</v>
      </c>
      <c r="Q11" s="7">
        <v>33153</v>
      </c>
      <c r="R11" s="7" t="s">
        <v>61</v>
      </c>
      <c r="S11" s="7">
        <v>2024</v>
      </c>
      <c r="T11" s="7">
        <f t="shared" si="0"/>
        <v>8288.25</v>
      </c>
      <c r="U11" s="7" t="s">
        <v>63</v>
      </c>
      <c r="V11" s="7" t="s">
        <v>253</v>
      </c>
      <c r="W11" s="7" t="s">
        <v>254</v>
      </c>
      <c r="X11" s="39">
        <v>0.189</v>
      </c>
      <c r="Y11" s="7" t="s">
        <v>182</v>
      </c>
      <c r="Z11" s="7" t="s">
        <v>276</v>
      </c>
      <c r="AA11" s="39">
        <v>0.987</v>
      </c>
      <c r="AB11" s="7" t="s">
        <v>277</v>
      </c>
      <c r="AC11" s="7" t="s">
        <v>185</v>
      </c>
      <c r="AD11" s="17" t="s">
        <v>278</v>
      </c>
    </row>
    <row r="12" s="2" customFormat="true" ht="45" customHeight="true" spans="1:30">
      <c r="A12" s="7">
        <v>9</v>
      </c>
      <c r="B12" s="70" t="s">
        <v>279</v>
      </c>
      <c r="C12" s="7" t="s">
        <v>280</v>
      </c>
      <c r="D12" s="7" t="s">
        <v>281</v>
      </c>
      <c r="E12" s="17" t="s">
        <v>282</v>
      </c>
      <c r="F12" s="7" t="s">
        <v>170</v>
      </c>
      <c r="G12" s="17" t="s">
        <v>283</v>
      </c>
      <c r="H12" s="7" t="s">
        <v>261</v>
      </c>
      <c r="I12" s="7" t="s">
        <v>173</v>
      </c>
      <c r="J12" s="7" t="s">
        <v>262</v>
      </c>
      <c r="K12" s="7" t="s">
        <v>284</v>
      </c>
      <c r="L12" s="43">
        <v>2019.12</v>
      </c>
      <c r="M12" s="7" t="s">
        <v>285</v>
      </c>
      <c r="N12" s="7" t="s">
        <v>177</v>
      </c>
      <c r="O12" s="7" t="s">
        <v>178</v>
      </c>
      <c r="P12" s="7" t="s">
        <v>179</v>
      </c>
      <c r="Q12" s="7">
        <v>49019</v>
      </c>
      <c r="R12" s="7" t="s">
        <v>61</v>
      </c>
      <c r="S12" s="7">
        <v>2024</v>
      </c>
      <c r="T12" s="7">
        <f t="shared" si="0"/>
        <v>12254.75</v>
      </c>
      <c r="U12" s="7" t="s">
        <v>63</v>
      </c>
      <c r="V12" s="7" t="s">
        <v>180</v>
      </c>
      <c r="W12" s="7" t="s">
        <v>181</v>
      </c>
      <c r="X12" s="39">
        <v>0.187</v>
      </c>
      <c r="Y12" s="7" t="s">
        <v>182</v>
      </c>
      <c r="Z12" s="7" t="s">
        <v>195</v>
      </c>
      <c r="AA12" s="39">
        <v>0.987</v>
      </c>
      <c r="AB12" s="7" t="s">
        <v>196</v>
      </c>
      <c r="AC12" s="7" t="s">
        <v>185</v>
      </c>
      <c r="AD12" s="17" t="s">
        <v>286</v>
      </c>
    </row>
    <row r="13" s="2" customFormat="true" ht="45" customHeight="true" spans="1:30">
      <c r="A13" s="7">
        <v>10</v>
      </c>
      <c r="B13" s="70" t="s">
        <v>287</v>
      </c>
      <c r="C13" s="7" t="s">
        <v>288</v>
      </c>
      <c r="D13" s="7" t="s">
        <v>289</v>
      </c>
      <c r="E13" s="17" t="s">
        <v>290</v>
      </c>
      <c r="F13" s="7" t="s">
        <v>291</v>
      </c>
      <c r="G13" s="17" t="s">
        <v>292</v>
      </c>
      <c r="H13" s="7" t="s">
        <v>293</v>
      </c>
      <c r="I13" s="7" t="s">
        <v>173</v>
      </c>
      <c r="J13" s="7" t="s">
        <v>294</v>
      </c>
      <c r="K13" s="7" t="s">
        <v>295</v>
      </c>
      <c r="L13" s="43">
        <v>2020.05</v>
      </c>
      <c r="M13" s="7" t="s">
        <v>296</v>
      </c>
      <c r="N13" s="7" t="s">
        <v>177</v>
      </c>
      <c r="O13" s="7" t="s">
        <v>178</v>
      </c>
      <c r="P13" s="7" t="s">
        <v>179</v>
      </c>
      <c r="Q13" s="7">
        <v>119718</v>
      </c>
      <c r="R13" s="7" t="s">
        <v>61</v>
      </c>
      <c r="S13" s="7">
        <v>2024</v>
      </c>
      <c r="T13" s="7">
        <f t="shared" si="0"/>
        <v>29929.5</v>
      </c>
      <c r="U13" s="7" t="s">
        <v>63</v>
      </c>
      <c r="V13" s="7" t="s">
        <v>297</v>
      </c>
      <c r="W13" s="7" t="s">
        <v>209</v>
      </c>
      <c r="X13" s="39">
        <v>0.187</v>
      </c>
      <c r="Y13" s="7" t="s">
        <v>182</v>
      </c>
      <c r="Z13" s="7" t="s">
        <v>183</v>
      </c>
      <c r="AA13" s="39">
        <v>0.987</v>
      </c>
      <c r="AB13" s="7" t="s">
        <v>184</v>
      </c>
      <c r="AC13" s="7" t="s">
        <v>185</v>
      </c>
      <c r="AD13" s="17" t="s">
        <v>298</v>
      </c>
    </row>
    <row r="14" s="2" customFormat="true" ht="45" customHeight="true" spans="1:30">
      <c r="A14" s="7">
        <v>11</v>
      </c>
      <c r="B14" s="70" t="s">
        <v>299</v>
      </c>
      <c r="C14" s="7" t="s">
        <v>300</v>
      </c>
      <c r="D14" s="7" t="s">
        <v>301</v>
      </c>
      <c r="E14" s="17" t="s">
        <v>290</v>
      </c>
      <c r="F14" s="7" t="s">
        <v>302</v>
      </c>
      <c r="G14" s="17" t="s">
        <v>303</v>
      </c>
      <c r="H14" s="7" t="s">
        <v>304</v>
      </c>
      <c r="I14" s="7" t="s">
        <v>173</v>
      </c>
      <c r="J14" s="7" t="s">
        <v>305</v>
      </c>
      <c r="K14" s="7" t="s">
        <v>306</v>
      </c>
      <c r="L14" s="43">
        <v>2020.04</v>
      </c>
      <c r="M14" s="7" t="s">
        <v>307</v>
      </c>
      <c r="N14" s="7" t="s">
        <v>177</v>
      </c>
      <c r="O14" s="7" t="s">
        <v>178</v>
      </c>
      <c r="P14" s="7" t="s">
        <v>179</v>
      </c>
      <c r="Q14" s="7">
        <v>60059</v>
      </c>
      <c r="R14" s="7" t="s">
        <v>61</v>
      </c>
      <c r="S14" s="7">
        <v>2024</v>
      </c>
      <c r="T14" s="7">
        <f t="shared" si="0"/>
        <v>15014.75</v>
      </c>
      <c r="U14" s="7" t="s">
        <v>63</v>
      </c>
      <c r="V14" s="7" t="s">
        <v>297</v>
      </c>
      <c r="W14" s="7" t="s">
        <v>209</v>
      </c>
      <c r="X14" s="39">
        <v>0.187</v>
      </c>
      <c r="Y14" s="7" t="s">
        <v>182</v>
      </c>
      <c r="Z14" s="7" t="s">
        <v>195</v>
      </c>
      <c r="AA14" s="39">
        <v>0.987</v>
      </c>
      <c r="AB14" s="7" t="s">
        <v>196</v>
      </c>
      <c r="AC14" s="7" t="s">
        <v>185</v>
      </c>
      <c r="AD14" s="17" t="s">
        <v>308</v>
      </c>
    </row>
    <row r="15" s="2" customFormat="true" ht="45" customHeight="true" spans="1:30">
      <c r="A15" s="7">
        <v>12</v>
      </c>
      <c r="B15" s="70" t="s">
        <v>309</v>
      </c>
      <c r="C15" s="7" t="s">
        <v>310</v>
      </c>
      <c r="D15" s="7" t="s">
        <v>311</v>
      </c>
      <c r="E15" s="17" t="s">
        <v>312</v>
      </c>
      <c r="F15" s="7" t="s">
        <v>302</v>
      </c>
      <c r="G15" s="17" t="s">
        <v>313</v>
      </c>
      <c r="H15" s="7" t="s">
        <v>314</v>
      </c>
      <c r="I15" s="7" t="s">
        <v>173</v>
      </c>
      <c r="J15" s="7" t="s">
        <v>315</v>
      </c>
      <c r="K15" s="7" t="s">
        <v>316</v>
      </c>
      <c r="L15" s="43">
        <v>2020.04</v>
      </c>
      <c r="M15" s="7" t="s">
        <v>317</v>
      </c>
      <c r="N15" s="7" t="s">
        <v>177</v>
      </c>
      <c r="O15" s="7" t="s">
        <v>178</v>
      </c>
      <c r="P15" s="7" t="s">
        <v>179</v>
      </c>
      <c r="Q15" s="7">
        <v>75176</v>
      </c>
      <c r="R15" s="7" t="s">
        <v>61</v>
      </c>
      <c r="S15" s="7">
        <v>2024</v>
      </c>
      <c r="T15" s="7">
        <f t="shared" si="0"/>
        <v>18794</v>
      </c>
      <c r="U15" s="7" t="s">
        <v>63</v>
      </c>
      <c r="V15" s="7" t="s">
        <v>297</v>
      </c>
      <c r="W15" s="7" t="s">
        <v>209</v>
      </c>
      <c r="X15" s="39">
        <v>0.187</v>
      </c>
      <c r="Y15" s="7" t="s">
        <v>182</v>
      </c>
      <c r="Z15" s="7" t="s">
        <v>318</v>
      </c>
      <c r="AA15" s="39">
        <v>0.987</v>
      </c>
      <c r="AB15" s="7" t="s">
        <v>319</v>
      </c>
      <c r="AC15" s="7" t="s">
        <v>185</v>
      </c>
      <c r="AD15" s="17" t="s">
        <v>320</v>
      </c>
    </row>
    <row r="16" s="2" customFormat="true" ht="45" customHeight="true" spans="1:30">
      <c r="A16" s="7">
        <v>13</v>
      </c>
      <c r="B16" s="70" t="s">
        <v>321</v>
      </c>
      <c r="C16" s="7" t="s">
        <v>322</v>
      </c>
      <c r="D16" s="7" t="s">
        <v>323</v>
      </c>
      <c r="E16" s="17" t="s">
        <v>324</v>
      </c>
      <c r="F16" s="7" t="s">
        <v>247</v>
      </c>
      <c r="G16" s="17" t="s">
        <v>325</v>
      </c>
      <c r="H16" s="7" t="s">
        <v>326</v>
      </c>
      <c r="I16" s="7" t="s">
        <v>173</v>
      </c>
      <c r="J16" s="7" t="s">
        <v>327</v>
      </c>
      <c r="K16" s="7" t="s">
        <v>328</v>
      </c>
      <c r="L16" s="43">
        <v>2020.04</v>
      </c>
      <c r="M16" s="7" t="s">
        <v>329</v>
      </c>
      <c r="N16" s="7" t="s">
        <v>177</v>
      </c>
      <c r="O16" s="7" t="s">
        <v>178</v>
      </c>
      <c r="P16" s="7" t="s">
        <v>179</v>
      </c>
      <c r="Q16" s="7">
        <v>68827</v>
      </c>
      <c r="R16" s="7" t="s">
        <v>61</v>
      </c>
      <c r="S16" s="7">
        <v>2024</v>
      </c>
      <c r="T16" s="7">
        <f t="shared" si="0"/>
        <v>17206.75</v>
      </c>
      <c r="U16" s="7" t="s">
        <v>63</v>
      </c>
      <c r="V16" s="7" t="s">
        <v>297</v>
      </c>
      <c r="W16" s="7" t="s">
        <v>209</v>
      </c>
      <c r="X16" s="39">
        <v>0.187</v>
      </c>
      <c r="Y16" s="7" t="s">
        <v>182</v>
      </c>
      <c r="Z16" s="7" t="s">
        <v>318</v>
      </c>
      <c r="AA16" s="39">
        <v>0.987</v>
      </c>
      <c r="AB16" s="7" t="s">
        <v>319</v>
      </c>
      <c r="AC16" s="7" t="s">
        <v>185</v>
      </c>
      <c r="AD16" s="17" t="s">
        <v>330</v>
      </c>
    </row>
    <row r="17" s="2" customFormat="true" ht="45" customHeight="true" spans="1:30">
      <c r="A17" s="7">
        <v>14</v>
      </c>
      <c r="B17" s="70" t="s">
        <v>331</v>
      </c>
      <c r="C17" s="7" t="s">
        <v>332</v>
      </c>
      <c r="D17" s="7" t="s">
        <v>333</v>
      </c>
      <c r="E17" s="17" t="s">
        <v>334</v>
      </c>
      <c r="F17" s="7" t="s">
        <v>335</v>
      </c>
      <c r="G17" s="17" t="s">
        <v>336</v>
      </c>
      <c r="H17" s="7" t="s">
        <v>337</v>
      </c>
      <c r="I17" s="7" t="s">
        <v>173</v>
      </c>
      <c r="J17" s="7" t="s">
        <v>338</v>
      </c>
      <c r="K17" s="7" t="s">
        <v>339</v>
      </c>
      <c r="L17" s="43">
        <v>2020.07</v>
      </c>
      <c r="M17" s="7" t="s">
        <v>340</v>
      </c>
      <c r="N17" s="7" t="s">
        <v>177</v>
      </c>
      <c r="O17" s="7" t="s">
        <v>178</v>
      </c>
      <c r="P17" s="7" t="s">
        <v>179</v>
      </c>
      <c r="Q17" s="7">
        <v>96783</v>
      </c>
      <c r="R17" s="7" t="s">
        <v>61</v>
      </c>
      <c r="S17" s="7">
        <v>2024</v>
      </c>
      <c r="T17" s="7">
        <f t="shared" si="0"/>
        <v>24195.75</v>
      </c>
      <c r="U17" s="7" t="s">
        <v>63</v>
      </c>
      <c r="V17" s="7" t="s">
        <v>180</v>
      </c>
      <c r="W17" s="7" t="s">
        <v>181</v>
      </c>
      <c r="X17" s="39">
        <v>0.187</v>
      </c>
      <c r="Y17" s="7" t="s">
        <v>182</v>
      </c>
      <c r="Z17" s="7" t="s">
        <v>341</v>
      </c>
      <c r="AA17" s="39">
        <v>0.987</v>
      </c>
      <c r="AB17" s="7" t="s">
        <v>342</v>
      </c>
      <c r="AC17" s="7" t="s">
        <v>185</v>
      </c>
      <c r="AD17" s="17" t="s">
        <v>343</v>
      </c>
    </row>
    <row r="18" s="2" customFormat="true" ht="45" customHeight="true" spans="1:30">
      <c r="A18" s="7">
        <v>15</v>
      </c>
      <c r="B18" s="70" t="s">
        <v>344</v>
      </c>
      <c r="C18" s="7" t="s">
        <v>345</v>
      </c>
      <c r="D18" s="7" t="s">
        <v>346</v>
      </c>
      <c r="E18" s="17" t="s">
        <v>347</v>
      </c>
      <c r="F18" s="7" t="s">
        <v>236</v>
      </c>
      <c r="G18" s="17" t="s">
        <v>348</v>
      </c>
      <c r="H18" s="7" t="s">
        <v>349</v>
      </c>
      <c r="I18" s="7" t="s">
        <v>173</v>
      </c>
      <c r="J18" s="7" t="s">
        <v>350</v>
      </c>
      <c r="K18" s="7" t="s">
        <v>351</v>
      </c>
      <c r="L18" s="43">
        <v>2020.07</v>
      </c>
      <c r="M18" s="7" t="s">
        <v>340</v>
      </c>
      <c r="N18" s="7" t="s">
        <v>177</v>
      </c>
      <c r="O18" s="7" t="s">
        <v>178</v>
      </c>
      <c r="P18" s="7" t="s">
        <v>179</v>
      </c>
      <c r="Q18" s="7">
        <v>74500</v>
      </c>
      <c r="R18" s="7" t="s">
        <v>61</v>
      </c>
      <c r="S18" s="7">
        <v>2024</v>
      </c>
      <c r="T18" s="7">
        <f t="shared" si="0"/>
        <v>18625</v>
      </c>
      <c r="U18" s="7" t="s">
        <v>63</v>
      </c>
      <c r="V18" s="7" t="s">
        <v>180</v>
      </c>
      <c r="W18" s="7" t="s">
        <v>181</v>
      </c>
      <c r="X18" s="39">
        <v>0.187</v>
      </c>
      <c r="Y18" s="7" t="s">
        <v>182</v>
      </c>
      <c r="Z18" s="7" t="s">
        <v>318</v>
      </c>
      <c r="AA18" s="39">
        <v>0.987</v>
      </c>
      <c r="AB18" s="7" t="s">
        <v>319</v>
      </c>
      <c r="AC18" s="7" t="s">
        <v>185</v>
      </c>
      <c r="AD18" s="17" t="s">
        <v>352</v>
      </c>
    </row>
    <row r="19" s="2" customFormat="true" ht="45" customHeight="true" spans="1:30">
      <c r="A19" s="7">
        <v>16</v>
      </c>
      <c r="B19" s="70" t="s">
        <v>353</v>
      </c>
      <c r="C19" s="7" t="s">
        <v>354</v>
      </c>
      <c r="D19" s="7" t="s">
        <v>355</v>
      </c>
      <c r="E19" s="17" t="s">
        <v>259</v>
      </c>
      <c r="F19" s="7" t="s">
        <v>356</v>
      </c>
      <c r="G19" s="17" t="s">
        <v>357</v>
      </c>
      <c r="H19" s="7" t="s">
        <v>358</v>
      </c>
      <c r="I19" s="7" t="s">
        <v>173</v>
      </c>
      <c r="J19" s="7" t="s">
        <v>359</v>
      </c>
      <c r="K19" s="7" t="s">
        <v>360</v>
      </c>
      <c r="L19" s="43">
        <v>2020.07</v>
      </c>
      <c r="M19" s="7" t="s">
        <v>340</v>
      </c>
      <c r="N19" s="7" t="s">
        <v>177</v>
      </c>
      <c r="O19" s="7" t="s">
        <v>178</v>
      </c>
      <c r="P19" s="7" t="s">
        <v>179</v>
      </c>
      <c r="Q19" s="7">
        <v>100146</v>
      </c>
      <c r="R19" s="7" t="s">
        <v>61</v>
      </c>
      <c r="S19" s="7">
        <v>2024</v>
      </c>
      <c r="T19" s="7">
        <f t="shared" si="0"/>
        <v>25036.5</v>
      </c>
      <c r="U19" s="7" t="s">
        <v>63</v>
      </c>
      <c r="V19" s="7" t="s">
        <v>180</v>
      </c>
      <c r="W19" s="7" t="s">
        <v>181</v>
      </c>
      <c r="X19" s="39">
        <v>0.187</v>
      </c>
      <c r="Y19" s="7" t="s">
        <v>182</v>
      </c>
      <c r="Z19" s="7" t="s">
        <v>183</v>
      </c>
      <c r="AA19" s="39">
        <v>0.987</v>
      </c>
      <c r="AB19" s="7" t="s">
        <v>184</v>
      </c>
      <c r="AC19" s="7" t="s">
        <v>185</v>
      </c>
      <c r="AD19" s="17" t="s">
        <v>361</v>
      </c>
    </row>
    <row r="20" s="2" customFormat="true" ht="45" customHeight="true" spans="1:30">
      <c r="A20" s="7">
        <v>17</v>
      </c>
      <c r="B20" s="70" t="s">
        <v>362</v>
      </c>
      <c r="C20" s="7" t="s">
        <v>363</v>
      </c>
      <c r="D20" s="7" t="s">
        <v>333</v>
      </c>
      <c r="E20" s="17" t="s">
        <v>190</v>
      </c>
      <c r="F20" s="7" t="s">
        <v>364</v>
      </c>
      <c r="G20" s="17" t="s">
        <v>365</v>
      </c>
      <c r="H20" s="7" t="s">
        <v>366</v>
      </c>
      <c r="I20" s="7" t="s">
        <v>173</v>
      </c>
      <c r="J20" s="7" t="s">
        <v>367</v>
      </c>
      <c r="K20" s="7" t="s">
        <v>368</v>
      </c>
      <c r="L20" s="43">
        <v>2020.07</v>
      </c>
      <c r="M20" s="7" t="s">
        <v>340</v>
      </c>
      <c r="N20" s="7" t="s">
        <v>177</v>
      </c>
      <c r="O20" s="7" t="s">
        <v>178</v>
      </c>
      <c r="P20" s="7" t="s">
        <v>179</v>
      </c>
      <c r="Q20" s="7">
        <v>97850</v>
      </c>
      <c r="R20" s="7" t="s">
        <v>61</v>
      </c>
      <c r="S20" s="7">
        <v>2024</v>
      </c>
      <c r="T20" s="7">
        <f t="shared" si="0"/>
        <v>24462.5</v>
      </c>
      <c r="U20" s="7" t="s">
        <v>63</v>
      </c>
      <c r="V20" s="7" t="s">
        <v>180</v>
      </c>
      <c r="W20" s="7" t="s">
        <v>181</v>
      </c>
      <c r="X20" s="39">
        <v>0.187</v>
      </c>
      <c r="Y20" s="7" t="s">
        <v>182</v>
      </c>
      <c r="Z20" s="7" t="s">
        <v>341</v>
      </c>
      <c r="AA20" s="39">
        <v>0.987</v>
      </c>
      <c r="AB20" s="7" t="s">
        <v>342</v>
      </c>
      <c r="AC20" s="7" t="s">
        <v>185</v>
      </c>
      <c r="AD20" s="17" t="s">
        <v>369</v>
      </c>
    </row>
    <row r="21" s="2" customFormat="true" ht="45" customHeight="true" spans="1:30">
      <c r="A21" s="7">
        <v>18</v>
      </c>
      <c r="B21" s="70" t="s">
        <v>370</v>
      </c>
      <c r="C21" s="7" t="s">
        <v>371</v>
      </c>
      <c r="D21" s="7" t="s">
        <v>372</v>
      </c>
      <c r="E21" s="17" t="s">
        <v>373</v>
      </c>
      <c r="F21" s="7" t="s">
        <v>374</v>
      </c>
      <c r="G21" s="17" t="s">
        <v>375</v>
      </c>
      <c r="H21" s="7" t="s">
        <v>358</v>
      </c>
      <c r="I21" s="7" t="s">
        <v>173</v>
      </c>
      <c r="J21" s="7" t="s">
        <v>376</v>
      </c>
      <c r="K21" s="7" t="s">
        <v>377</v>
      </c>
      <c r="L21" s="43">
        <v>2020.07</v>
      </c>
      <c r="M21" s="7" t="s">
        <v>340</v>
      </c>
      <c r="N21" s="7" t="s">
        <v>177</v>
      </c>
      <c r="O21" s="7" t="s">
        <v>178</v>
      </c>
      <c r="P21" s="7" t="s">
        <v>179</v>
      </c>
      <c r="Q21" s="7">
        <v>145906</v>
      </c>
      <c r="R21" s="7" t="s">
        <v>61</v>
      </c>
      <c r="S21" s="7">
        <v>2024</v>
      </c>
      <c r="T21" s="7">
        <f t="shared" si="0"/>
        <v>36476.5</v>
      </c>
      <c r="U21" s="7" t="s">
        <v>63</v>
      </c>
      <c r="V21" s="7" t="s">
        <v>180</v>
      </c>
      <c r="W21" s="7" t="s">
        <v>181</v>
      </c>
      <c r="X21" s="39">
        <v>0.187</v>
      </c>
      <c r="Y21" s="7" t="s">
        <v>182</v>
      </c>
      <c r="Z21" s="7" t="s">
        <v>183</v>
      </c>
      <c r="AA21" s="39">
        <v>0.987</v>
      </c>
      <c r="AB21" s="7" t="s">
        <v>184</v>
      </c>
      <c r="AC21" s="7" t="s">
        <v>185</v>
      </c>
      <c r="AD21" s="17" t="s">
        <v>378</v>
      </c>
    </row>
    <row r="22" s="2" customFormat="true" ht="45" customHeight="true" spans="1:30">
      <c r="A22" s="7">
        <v>19</v>
      </c>
      <c r="B22" s="7" t="s">
        <v>379</v>
      </c>
      <c r="C22" s="7" t="s">
        <v>380</v>
      </c>
      <c r="D22" s="7" t="s">
        <v>381</v>
      </c>
      <c r="E22" s="17" t="s">
        <v>382</v>
      </c>
      <c r="F22" s="7" t="s">
        <v>202</v>
      </c>
      <c r="G22" s="17" t="s">
        <v>383</v>
      </c>
      <c r="H22" s="7" t="s">
        <v>384</v>
      </c>
      <c r="I22" s="7" t="s">
        <v>173</v>
      </c>
      <c r="J22" s="7" t="s">
        <v>385</v>
      </c>
      <c r="K22" s="7" t="s">
        <v>386</v>
      </c>
      <c r="L22" s="43">
        <v>2020.08</v>
      </c>
      <c r="M22" s="7" t="s">
        <v>340</v>
      </c>
      <c r="N22" s="7" t="s">
        <v>177</v>
      </c>
      <c r="O22" s="7" t="s">
        <v>178</v>
      </c>
      <c r="P22" s="7" t="s">
        <v>179</v>
      </c>
      <c r="Q22" s="7">
        <v>19799</v>
      </c>
      <c r="R22" s="7" t="s">
        <v>61</v>
      </c>
      <c r="S22" s="7">
        <v>2024</v>
      </c>
      <c r="T22" s="7">
        <f t="shared" si="0"/>
        <v>4949.75</v>
      </c>
      <c r="U22" s="7" t="s">
        <v>63</v>
      </c>
      <c r="V22" s="7" t="s">
        <v>208</v>
      </c>
      <c r="W22" s="7" t="s">
        <v>209</v>
      </c>
      <c r="X22" s="39">
        <v>0.187</v>
      </c>
      <c r="Y22" s="7" t="s">
        <v>210</v>
      </c>
      <c r="Z22" s="7" t="s">
        <v>211</v>
      </c>
      <c r="AA22" s="39"/>
      <c r="AB22" s="7" t="s">
        <v>212</v>
      </c>
      <c r="AC22" s="7" t="s">
        <v>213</v>
      </c>
      <c r="AD22" s="17" t="s">
        <v>214</v>
      </c>
    </row>
    <row r="23" s="2" customFormat="true" ht="45" customHeight="true" spans="1:30">
      <c r="A23" s="7">
        <v>20</v>
      </c>
      <c r="B23" s="70" t="s">
        <v>387</v>
      </c>
      <c r="C23" s="7" t="s">
        <v>388</v>
      </c>
      <c r="D23" s="7" t="s">
        <v>389</v>
      </c>
      <c r="E23" s="17" t="s">
        <v>390</v>
      </c>
      <c r="F23" s="7" t="s">
        <v>236</v>
      </c>
      <c r="G23" s="17" t="s">
        <v>391</v>
      </c>
      <c r="H23" s="7" t="s">
        <v>392</v>
      </c>
      <c r="I23" s="7" t="s">
        <v>173</v>
      </c>
      <c r="J23" s="7" t="s">
        <v>393</v>
      </c>
      <c r="K23" s="7" t="s">
        <v>394</v>
      </c>
      <c r="L23" s="43">
        <v>2020.09</v>
      </c>
      <c r="M23" s="7" t="s">
        <v>395</v>
      </c>
      <c r="N23" s="7" t="s">
        <v>177</v>
      </c>
      <c r="O23" s="7" t="s">
        <v>178</v>
      </c>
      <c r="P23" s="7" t="s">
        <v>179</v>
      </c>
      <c r="Q23" s="7">
        <v>229199</v>
      </c>
      <c r="R23" s="7" t="s">
        <v>61</v>
      </c>
      <c r="S23" s="7">
        <v>2024</v>
      </c>
      <c r="T23" s="7">
        <f t="shared" si="0"/>
        <v>57299.75</v>
      </c>
      <c r="U23" s="7" t="s">
        <v>63</v>
      </c>
      <c r="V23" s="7" t="s">
        <v>396</v>
      </c>
      <c r="W23" s="7" t="s">
        <v>397</v>
      </c>
      <c r="X23" s="39">
        <v>0.187</v>
      </c>
      <c r="Y23" s="7" t="s">
        <v>182</v>
      </c>
      <c r="Z23" s="7" t="s">
        <v>398</v>
      </c>
      <c r="AA23" s="39">
        <v>0.987</v>
      </c>
      <c r="AB23" s="7" t="s">
        <v>399</v>
      </c>
      <c r="AC23" s="7" t="s">
        <v>185</v>
      </c>
      <c r="AD23" s="17" t="s">
        <v>400</v>
      </c>
    </row>
    <row r="24" s="2" customFormat="true" ht="45" customHeight="true" spans="1:30">
      <c r="A24" s="7">
        <v>21</v>
      </c>
      <c r="B24" s="70" t="s">
        <v>401</v>
      </c>
      <c r="C24" s="7" t="s">
        <v>402</v>
      </c>
      <c r="D24" s="7" t="s">
        <v>258</v>
      </c>
      <c r="E24" s="17" t="s">
        <v>403</v>
      </c>
      <c r="F24" s="7" t="s">
        <v>404</v>
      </c>
      <c r="G24" s="17" t="s">
        <v>405</v>
      </c>
      <c r="H24" s="7" t="s">
        <v>406</v>
      </c>
      <c r="I24" s="7" t="s">
        <v>173</v>
      </c>
      <c r="J24" s="7" t="s">
        <v>407</v>
      </c>
      <c r="K24" s="7" t="s">
        <v>408</v>
      </c>
      <c r="L24" s="43">
        <v>2020.09</v>
      </c>
      <c r="M24" s="7" t="s">
        <v>395</v>
      </c>
      <c r="N24" s="7" t="s">
        <v>177</v>
      </c>
      <c r="O24" s="7" t="s">
        <v>178</v>
      </c>
      <c r="P24" s="7" t="s">
        <v>179</v>
      </c>
      <c r="Q24" s="7">
        <v>82216</v>
      </c>
      <c r="R24" s="7" t="s">
        <v>61</v>
      </c>
      <c r="S24" s="7">
        <v>2024</v>
      </c>
      <c r="T24" s="7">
        <f t="shared" si="0"/>
        <v>20554</v>
      </c>
      <c r="U24" s="7" t="s">
        <v>63</v>
      </c>
      <c r="V24" s="7" t="s">
        <v>180</v>
      </c>
      <c r="W24" s="7" t="s">
        <v>181</v>
      </c>
      <c r="X24" s="39">
        <v>0.187</v>
      </c>
      <c r="Y24" s="7" t="s">
        <v>182</v>
      </c>
      <c r="Z24" s="7" t="s">
        <v>318</v>
      </c>
      <c r="AA24" s="39">
        <v>0.987</v>
      </c>
      <c r="AB24" s="7" t="s">
        <v>319</v>
      </c>
      <c r="AC24" s="7" t="s">
        <v>185</v>
      </c>
      <c r="AD24" s="17" t="s">
        <v>409</v>
      </c>
    </row>
    <row r="25" s="2" customFormat="true" ht="45" customHeight="true" spans="1:30">
      <c r="A25" s="7">
        <v>22</v>
      </c>
      <c r="B25" s="70" t="s">
        <v>410</v>
      </c>
      <c r="C25" s="7" t="s">
        <v>411</v>
      </c>
      <c r="D25" s="7" t="s">
        <v>412</v>
      </c>
      <c r="E25" s="17" t="s">
        <v>413</v>
      </c>
      <c r="F25" s="7" t="s">
        <v>404</v>
      </c>
      <c r="G25" s="17" t="s">
        <v>414</v>
      </c>
      <c r="H25" s="7" t="s">
        <v>415</v>
      </c>
      <c r="I25" s="7" t="s">
        <v>173</v>
      </c>
      <c r="J25" s="7" t="s">
        <v>416</v>
      </c>
      <c r="K25" s="7" t="s">
        <v>417</v>
      </c>
      <c r="L25" s="43">
        <v>2020.09</v>
      </c>
      <c r="M25" s="7" t="s">
        <v>418</v>
      </c>
      <c r="N25" s="7" t="s">
        <v>177</v>
      </c>
      <c r="O25" s="7" t="s">
        <v>178</v>
      </c>
      <c r="P25" s="7" t="s">
        <v>179</v>
      </c>
      <c r="Q25" s="7">
        <v>66511</v>
      </c>
      <c r="R25" s="7" t="s">
        <v>61</v>
      </c>
      <c r="S25" s="7">
        <v>2024</v>
      </c>
      <c r="T25" s="7">
        <f t="shared" si="0"/>
        <v>16627.75</v>
      </c>
      <c r="U25" s="7" t="s">
        <v>63</v>
      </c>
      <c r="V25" s="7" t="s">
        <v>180</v>
      </c>
      <c r="W25" s="7" t="s">
        <v>181</v>
      </c>
      <c r="X25" s="39">
        <v>0.187</v>
      </c>
      <c r="Y25" s="7" t="s">
        <v>182</v>
      </c>
      <c r="Z25" s="7" t="s">
        <v>318</v>
      </c>
      <c r="AA25" s="39">
        <v>0.987</v>
      </c>
      <c r="AB25" s="7" t="s">
        <v>319</v>
      </c>
      <c r="AC25" s="7" t="s">
        <v>185</v>
      </c>
      <c r="AD25" s="17" t="s">
        <v>419</v>
      </c>
    </row>
    <row r="26" s="2" customFormat="true" ht="45" customHeight="true" spans="1:30">
      <c r="A26" s="7">
        <v>23</v>
      </c>
      <c r="B26" s="70" t="s">
        <v>420</v>
      </c>
      <c r="C26" s="7" t="s">
        <v>421</v>
      </c>
      <c r="D26" s="7" t="s">
        <v>422</v>
      </c>
      <c r="E26" s="17" t="s">
        <v>190</v>
      </c>
      <c r="F26" s="7" t="s">
        <v>423</v>
      </c>
      <c r="G26" s="17" t="s">
        <v>424</v>
      </c>
      <c r="H26" s="7" t="s">
        <v>425</v>
      </c>
      <c r="I26" s="7" t="s">
        <v>173</v>
      </c>
      <c r="J26" s="7" t="s">
        <v>426</v>
      </c>
      <c r="K26" s="7" t="s">
        <v>427</v>
      </c>
      <c r="L26" s="43">
        <v>2020.09</v>
      </c>
      <c r="M26" s="7" t="s">
        <v>418</v>
      </c>
      <c r="N26" s="7" t="s">
        <v>177</v>
      </c>
      <c r="O26" s="7" t="s">
        <v>178</v>
      </c>
      <c r="P26" s="7" t="s">
        <v>179</v>
      </c>
      <c r="Q26" s="7">
        <v>105976</v>
      </c>
      <c r="R26" s="7" t="s">
        <v>61</v>
      </c>
      <c r="S26" s="7">
        <v>2024</v>
      </c>
      <c r="T26" s="7">
        <f t="shared" si="0"/>
        <v>26494</v>
      </c>
      <c r="U26" s="7" t="s">
        <v>63</v>
      </c>
      <c r="V26" s="7" t="s">
        <v>396</v>
      </c>
      <c r="W26" s="7" t="s">
        <v>397</v>
      </c>
      <c r="X26" s="39">
        <v>0.187</v>
      </c>
      <c r="Y26" s="7" t="s">
        <v>182</v>
      </c>
      <c r="Z26" s="7" t="s">
        <v>183</v>
      </c>
      <c r="AA26" s="39">
        <v>0.987</v>
      </c>
      <c r="AB26" s="7" t="s">
        <v>184</v>
      </c>
      <c r="AC26" s="7" t="s">
        <v>185</v>
      </c>
      <c r="AD26" s="17" t="s">
        <v>428</v>
      </c>
    </row>
    <row r="27" s="2" customFormat="true" ht="45" customHeight="true" spans="1:30">
      <c r="A27" s="7">
        <v>24</v>
      </c>
      <c r="B27" s="70" t="s">
        <v>429</v>
      </c>
      <c r="C27" s="7" t="s">
        <v>430</v>
      </c>
      <c r="D27" s="7" t="s">
        <v>431</v>
      </c>
      <c r="E27" s="17" t="s">
        <v>432</v>
      </c>
      <c r="F27" s="7" t="s">
        <v>270</v>
      </c>
      <c r="G27" s="17" t="s">
        <v>433</v>
      </c>
      <c r="H27" s="7" t="s">
        <v>434</v>
      </c>
      <c r="I27" s="7" t="s">
        <v>173</v>
      </c>
      <c r="J27" s="7" t="s">
        <v>435</v>
      </c>
      <c r="K27" s="7" t="s">
        <v>436</v>
      </c>
      <c r="L27" s="43">
        <v>2020.1</v>
      </c>
      <c r="M27" s="7" t="s">
        <v>437</v>
      </c>
      <c r="N27" s="7" t="s">
        <v>177</v>
      </c>
      <c r="O27" s="7" t="s">
        <v>178</v>
      </c>
      <c r="P27" s="7" t="s">
        <v>179</v>
      </c>
      <c r="Q27" s="7">
        <v>65775</v>
      </c>
      <c r="R27" s="7" t="s">
        <v>61</v>
      </c>
      <c r="S27" s="7">
        <v>2024</v>
      </c>
      <c r="T27" s="7">
        <f t="shared" si="0"/>
        <v>16443.75</v>
      </c>
      <c r="U27" s="7" t="s">
        <v>63</v>
      </c>
      <c r="V27" s="7" t="s">
        <v>438</v>
      </c>
      <c r="W27" s="7" t="s">
        <v>439</v>
      </c>
      <c r="X27" s="39">
        <v>0.187</v>
      </c>
      <c r="Y27" s="7" t="s">
        <v>440</v>
      </c>
      <c r="Z27" s="7" t="s">
        <v>318</v>
      </c>
      <c r="AA27" s="39">
        <v>0.987</v>
      </c>
      <c r="AB27" s="7" t="s">
        <v>319</v>
      </c>
      <c r="AC27" s="7" t="s">
        <v>185</v>
      </c>
      <c r="AD27" s="17" t="s">
        <v>441</v>
      </c>
    </row>
    <row r="28" s="2" customFormat="true" ht="45" customHeight="true" spans="1:30">
      <c r="A28" s="7">
        <v>25</v>
      </c>
      <c r="B28" s="70" t="s">
        <v>442</v>
      </c>
      <c r="C28" s="7" t="s">
        <v>443</v>
      </c>
      <c r="D28" s="7" t="s">
        <v>444</v>
      </c>
      <c r="E28" s="17" t="s">
        <v>445</v>
      </c>
      <c r="F28" s="7" t="s">
        <v>446</v>
      </c>
      <c r="G28" s="17" t="s">
        <v>447</v>
      </c>
      <c r="H28" s="7" t="s">
        <v>448</v>
      </c>
      <c r="I28" s="7" t="s">
        <v>173</v>
      </c>
      <c r="J28" s="7" t="s">
        <v>449</v>
      </c>
      <c r="K28" s="7" t="s">
        <v>450</v>
      </c>
      <c r="L28" s="43">
        <v>2020.1</v>
      </c>
      <c r="M28" s="7" t="s">
        <v>451</v>
      </c>
      <c r="N28" s="7" t="s">
        <v>177</v>
      </c>
      <c r="O28" s="7" t="s">
        <v>178</v>
      </c>
      <c r="P28" s="7" t="s">
        <v>179</v>
      </c>
      <c r="Q28" s="7">
        <v>119119</v>
      </c>
      <c r="R28" s="7" t="s">
        <v>61</v>
      </c>
      <c r="S28" s="7">
        <v>2024</v>
      </c>
      <c r="T28" s="7">
        <f t="shared" si="0"/>
        <v>29779.75</v>
      </c>
      <c r="U28" s="7" t="s">
        <v>63</v>
      </c>
      <c r="V28" s="7" t="s">
        <v>452</v>
      </c>
      <c r="W28" s="7" t="s">
        <v>397</v>
      </c>
      <c r="X28" s="39">
        <v>0.187</v>
      </c>
      <c r="Y28" s="7" t="s">
        <v>182</v>
      </c>
      <c r="Z28" s="7" t="s">
        <v>183</v>
      </c>
      <c r="AA28" s="39">
        <v>0.987</v>
      </c>
      <c r="AB28" s="7" t="s">
        <v>184</v>
      </c>
      <c r="AC28" s="7" t="s">
        <v>185</v>
      </c>
      <c r="AD28" s="17" t="s">
        <v>453</v>
      </c>
    </row>
    <row r="29" s="2" customFormat="true" ht="45" customHeight="true" spans="1:30">
      <c r="A29" s="7">
        <v>26</v>
      </c>
      <c r="B29" s="70" t="s">
        <v>454</v>
      </c>
      <c r="C29" s="7" t="s">
        <v>455</v>
      </c>
      <c r="D29" s="7" t="s">
        <v>456</v>
      </c>
      <c r="E29" s="17" t="s">
        <v>457</v>
      </c>
      <c r="F29" s="7" t="s">
        <v>446</v>
      </c>
      <c r="G29" s="17" t="s">
        <v>458</v>
      </c>
      <c r="H29" s="7" t="s">
        <v>434</v>
      </c>
      <c r="I29" s="7" t="s">
        <v>173</v>
      </c>
      <c r="J29" s="7" t="s">
        <v>459</v>
      </c>
      <c r="K29" s="7" t="s">
        <v>460</v>
      </c>
      <c r="L29" s="43">
        <v>2020.11</v>
      </c>
      <c r="M29" s="7" t="s">
        <v>461</v>
      </c>
      <c r="N29" s="7" t="s">
        <v>177</v>
      </c>
      <c r="O29" s="7" t="s">
        <v>178</v>
      </c>
      <c r="P29" s="7" t="s">
        <v>179</v>
      </c>
      <c r="Q29" s="7">
        <v>55941</v>
      </c>
      <c r="R29" s="7" t="s">
        <v>61</v>
      </c>
      <c r="S29" s="7">
        <v>2024</v>
      </c>
      <c r="T29" s="7">
        <f t="shared" si="0"/>
        <v>13985.25</v>
      </c>
      <c r="U29" s="7" t="s">
        <v>63</v>
      </c>
      <c r="V29" s="7" t="s">
        <v>462</v>
      </c>
      <c r="W29" s="7" t="s">
        <v>463</v>
      </c>
      <c r="X29" s="39">
        <v>0.195</v>
      </c>
      <c r="Y29" s="7" t="s">
        <v>440</v>
      </c>
      <c r="Z29" s="7" t="s">
        <v>195</v>
      </c>
      <c r="AA29" s="39">
        <v>0.987</v>
      </c>
      <c r="AB29" s="7" t="s">
        <v>196</v>
      </c>
      <c r="AC29" s="7" t="s">
        <v>185</v>
      </c>
      <c r="AD29" s="17" t="s">
        <v>464</v>
      </c>
    </row>
    <row r="30" s="2" customFormat="true" ht="45" customHeight="true" spans="1:30">
      <c r="A30" s="7">
        <v>27</v>
      </c>
      <c r="B30" s="70" t="s">
        <v>465</v>
      </c>
      <c r="C30" s="7" t="s">
        <v>466</v>
      </c>
      <c r="D30" s="7" t="s">
        <v>431</v>
      </c>
      <c r="E30" s="17" t="s">
        <v>467</v>
      </c>
      <c r="F30" s="7" t="s">
        <v>468</v>
      </c>
      <c r="G30" s="17" t="s">
        <v>469</v>
      </c>
      <c r="H30" s="7" t="s">
        <v>434</v>
      </c>
      <c r="I30" s="7" t="s">
        <v>173</v>
      </c>
      <c r="J30" s="7" t="s">
        <v>470</v>
      </c>
      <c r="K30" s="7" t="s">
        <v>471</v>
      </c>
      <c r="L30" s="43">
        <v>2022.11</v>
      </c>
      <c r="M30" s="7" t="s">
        <v>472</v>
      </c>
      <c r="N30" s="7" t="s">
        <v>177</v>
      </c>
      <c r="O30" s="7" t="s">
        <v>178</v>
      </c>
      <c r="P30" s="7" t="s">
        <v>179</v>
      </c>
      <c r="Q30" s="7">
        <v>74514</v>
      </c>
      <c r="R30" s="7" t="s">
        <v>61</v>
      </c>
      <c r="S30" s="7">
        <v>2024</v>
      </c>
      <c r="T30" s="7">
        <f t="shared" si="0"/>
        <v>18628.5</v>
      </c>
      <c r="U30" s="7" t="s">
        <v>63</v>
      </c>
      <c r="V30" s="7" t="s">
        <v>473</v>
      </c>
      <c r="W30" s="7" t="s">
        <v>474</v>
      </c>
      <c r="X30" s="39">
        <v>0.194</v>
      </c>
      <c r="Y30" s="7" t="s">
        <v>440</v>
      </c>
      <c r="Z30" s="7" t="s">
        <v>318</v>
      </c>
      <c r="AA30" s="39">
        <v>0.987</v>
      </c>
      <c r="AB30" s="7" t="s">
        <v>319</v>
      </c>
      <c r="AC30" s="7" t="s">
        <v>185</v>
      </c>
      <c r="AD30" s="17" t="s">
        <v>475</v>
      </c>
    </row>
    <row r="31" s="2" customFormat="true" ht="45" customHeight="true" spans="1:30">
      <c r="A31" s="7">
        <v>28</v>
      </c>
      <c r="B31" s="70" t="s">
        <v>476</v>
      </c>
      <c r="C31" s="7" t="s">
        <v>477</v>
      </c>
      <c r="D31" s="7" t="s">
        <v>258</v>
      </c>
      <c r="E31" s="17" t="s">
        <v>290</v>
      </c>
      <c r="F31" s="7" t="s">
        <v>170</v>
      </c>
      <c r="G31" s="17" t="s">
        <v>478</v>
      </c>
      <c r="H31" s="7" t="s">
        <v>479</v>
      </c>
      <c r="I31" s="7" t="s">
        <v>173</v>
      </c>
      <c r="J31" s="7" t="s">
        <v>480</v>
      </c>
      <c r="K31" s="7" t="s">
        <v>481</v>
      </c>
      <c r="L31" s="43">
        <v>2020.1</v>
      </c>
      <c r="M31" s="7" t="s">
        <v>482</v>
      </c>
      <c r="N31" s="7" t="s">
        <v>177</v>
      </c>
      <c r="O31" s="7" t="s">
        <v>178</v>
      </c>
      <c r="P31" s="7" t="s">
        <v>179</v>
      </c>
      <c r="Q31" s="7">
        <v>52868</v>
      </c>
      <c r="R31" s="7" t="s">
        <v>61</v>
      </c>
      <c r="S31" s="7">
        <v>2024</v>
      </c>
      <c r="T31" s="7">
        <f t="shared" si="0"/>
        <v>13217</v>
      </c>
      <c r="U31" s="7" t="s">
        <v>63</v>
      </c>
      <c r="V31" s="7" t="s">
        <v>483</v>
      </c>
      <c r="W31" s="7" t="s">
        <v>484</v>
      </c>
      <c r="X31" s="39" t="s">
        <v>485</v>
      </c>
      <c r="Y31" s="7" t="s">
        <v>182</v>
      </c>
      <c r="Z31" s="7" t="s">
        <v>195</v>
      </c>
      <c r="AA31" s="39">
        <v>0.987</v>
      </c>
      <c r="AB31" s="7" t="s">
        <v>196</v>
      </c>
      <c r="AC31" s="7" t="s">
        <v>185</v>
      </c>
      <c r="AD31" s="17" t="s">
        <v>486</v>
      </c>
    </row>
    <row r="32" s="2" customFormat="true" ht="45" customHeight="true" spans="1:30">
      <c r="A32" s="7">
        <v>29</v>
      </c>
      <c r="B32" s="70" t="s">
        <v>487</v>
      </c>
      <c r="C32" s="7" t="s">
        <v>488</v>
      </c>
      <c r="D32" s="7" t="s">
        <v>412</v>
      </c>
      <c r="E32" s="17" t="s">
        <v>489</v>
      </c>
      <c r="F32" s="7" t="s">
        <v>404</v>
      </c>
      <c r="G32" s="17" t="s">
        <v>490</v>
      </c>
      <c r="H32" s="7" t="s">
        <v>491</v>
      </c>
      <c r="I32" s="7" t="s">
        <v>173</v>
      </c>
      <c r="J32" s="7" t="s">
        <v>492</v>
      </c>
      <c r="K32" s="7" t="s">
        <v>493</v>
      </c>
      <c r="L32" s="43">
        <v>2020.11</v>
      </c>
      <c r="M32" s="7" t="s">
        <v>472</v>
      </c>
      <c r="N32" s="7" t="s">
        <v>177</v>
      </c>
      <c r="O32" s="7" t="s">
        <v>178</v>
      </c>
      <c r="P32" s="7" t="s">
        <v>179</v>
      </c>
      <c r="Q32" s="7">
        <v>35276</v>
      </c>
      <c r="R32" s="7" t="s">
        <v>61</v>
      </c>
      <c r="S32" s="7">
        <v>2024</v>
      </c>
      <c r="T32" s="7">
        <f t="shared" si="0"/>
        <v>8819</v>
      </c>
      <c r="U32" s="7" t="s">
        <v>63</v>
      </c>
      <c r="V32" s="7" t="s">
        <v>494</v>
      </c>
      <c r="W32" s="7" t="s">
        <v>463</v>
      </c>
      <c r="X32" s="39">
        <v>0.19</v>
      </c>
      <c r="Y32" s="7" t="s">
        <v>440</v>
      </c>
      <c r="Z32" s="7" t="s">
        <v>183</v>
      </c>
      <c r="AA32" s="39">
        <v>0.987</v>
      </c>
      <c r="AB32" s="7" t="s">
        <v>184</v>
      </c>
      <c r="AC32" s="7" t="s">
        <v>185</v>
      </c>
      <c r="AD32" s="17" t="s">
        <v>495</v>
      </c>
    </row>
    <row r="33" s="2" customFormat="true" ht="45" customHeight="true" spans="1:30">
      <c r="A33" s="7">
        <v>30</v>
      </c>
      <c r="B33" s="70" t="s">
        <v>496</v>
      </c>
      <c r="C33" s="7" t="s">
        <v>497</v>
      </c>
      <c r="D33" s="7" t="s">
        <v>258</v>
      </c>
      <c r="E33" s="17" t="s">
        <v>498</v>
      </c>
      <c r="F33" s="7" t="s">
        <v>499</v>
      </c>
      <c r="G33" s="17" t="s">
        <v>500</v>
      </c>
      <c r="H33" s="7" t="s">
        <v>501</v>
      </c>
      <c r="I33" s="7" t="s">
        <v>173</v>
      </c>
      <c r="J33" s="7" t="s">
        <v>502</v>
      </c>
      <c r="K33" s="7" t="s">
        <v>503</v>
      </c>
      <c r="L33" s="43">
        <v>2020.11</v>
      </c>
      <c r="M33" s="7" t="s">
        <v>472</v>
      </c>
      <c r="N33" s="7" t="s">
        <v>225</v>
      </c>
      <c r="O33" s="7" t="s">
        <v>178</v>
      </c>
      <c r="P33" s="7" t="s">
        <v>179</v>
      </c>
      <c r="Q33" s="7">
        <v>53661</v>
      </c>
      <c r="R33" s="7" t="s">
        <v>61</v>
      </c>
      <c r="S33" s="7">
        <v>2024</v>
      </c>
      <c r="T33" s="7">
        <f t="shared" si="0"/>
        <v>13415.25</v>
      </c>
      <c r="U33" s="7" t="s">
        <v>63</v>
      </c>
      <c r="V33" s="7" t="s">
        <v>504</v>
      </c>
      <c r="W33" s="7" t="s">
        <v>505</v>
      </c>
      <c r="X33" s="39">
        <v>0.196</v>
      </c>
      <c r="Y33" s="7" t="s">
        <v>440</v>
      </c>
      <c r="Z33" s="7" t="s">
        <v>195</v>
      </c>
      <c r="AA33" s="39">
        <v>0.987</v>
      </c>
      <c r="AB33" s="7" t="s">
        <v>196</v>
      </c>
      <c r="AC33" s="7" t="s">
        <v>185</v>
      </c>
      <c r="AD33" s="17" t="s">
        <v>506</v>
      </c>
    </row>
    <row r="34" s="2" customFormat="true" ht="45" customHeight="true" spans="1:30">
      <c r="A34" s="7">
        <v>31</v>
      </c>
      <c r="B34" s="70" t="s">
        <v>507</v>
      </c>
      <c r="C34" s="7" t="s">
        <v>508</v>
      </c>
      <c r="D34" s="7" t="s">
        <v>509</v>
      </c>
      <c r="E34" s="17" t="s">
        <v>510</v>
      </c>
      <c r="F34" s="7" t="s">
        <v>511</v>
      </c>
      <c r="G34" s="17" t="s">
        <v>512</v>
      </c>
      <c r="H34" s="7" t="s">
        <v>513</v>
      </c>
      <c r="I34" s="7" t="s">
        <v>173</v>
      </c>
      <c r="J34" s="7" t="s">
        <v>514</v>
      </c>
      <c r="K34" s="7" t="s">
        <v>515</v>
      </c>
      <c r="L34" s="43">
        <v>2022.12</v>
      </c>
      <c r="M34" s="7" t="s">
        <v>516</v>
      </c>
      <c r="N34" s="7" t="s">
        <v>225</v>
      </c>
      <c r="O34" s="7" t="s">
        <v>178</v>
      </c>
      <c r="P34" s="7" t="s">
        <v>179</v>
      </c>
      <c r="Q34" s="7">
        <v>123519</v>
      </c>
      <c r="R34" s="7" t="s">
        <v>61</v>
      </c>
      <c r="S34" s="7">
        <v>2024</v>
      </c>
      <c r="T34" s="7">
        <f t="shared" si="0"/>
        <v>30879.75</v>
      </c>
      <c r="U34" s="7" t="s">
        <v>79</v>
      </c>
      <c r="V34" s="7" t="s">
        <v>226</v>
      </c>
      <c r="W34" s="7" t="s">
        <v>227</v>
      </c>
      <c r="X34" s="39">
        <v>0.183</v>
      </c>
      <c r="Y34" s="7" t="s">
        <v>228</v>
      </c>
      <c r="Z34" s="7" t="s">
        <v>517</v>
      </c>
      <c r="AA34" s="39">
        <v>0.983</v>
      </c>
      <c r="AB34" s="7" t="s">
        <v>518</v>
      </c>
      <c r="AC34" s="7" t="s">
        <v>213</v>
      </c>
      <c r="AD34" s="17" t="s">
        <v>519</v>
      </c>
    </row>
    <row r="35" s="2" customFormat="true" ht="45" customHeight="true" spans="1:30">
      <c r="A35" s="7">
        <v>32</v>
      </c>
      <c r="B35" s="70" t="s">
        <v>520</v>
      </c>
      <c r="C35" s="7" t="s">
        <v>521</v>
      </c>
      <c r="D35" s="7" t="s">
        <v>522</v>
      </c>
      <c r="E35" s="17" t="s">
        <v>523</v>
      </c>
      <c r="F35" s="7" t="s">
        <v>524</v>
      </c>
      <c r="G35" s="17" t="s">
        <v>525</v>
      </c>
      <c r="H35" s="7" t="s">
        <v>526</v>
      </c>
      <c r="I35" s="7" t="s">
        <v>173</v>
      </c>
      <c r="J35" s="7" t="s">
        <v>527</v>
      </c>
      <c r="K35" s="7" t="s">
        <v>528</v>
      </c>
      <c r="L35" s="43">
        <v>2019.1</v>
      </c>
      <c r="M35" s="7" t="s">
        <v>207</v>
      </c>
      <c r="N35" s="7" t="s">
        <v>225</v>
      </c>
      <c r="O35" s="7" t="s">
        <v>178</v>
      </c>
      <c r="P35" s="7" t="s">
        <v>179</v>
      </c>
      <c r="Q35" s="7">
        <v>1245056</v>
      </c>
      <c r="R35" s="7" t="s">
        <v>61</v>
      </c>
      <c r="S35" s="7">
        <v>2024</v>
      </c>
      <c r="T35" s="7">
        <f t="shared" si="0"/>
        <v>311264</v>
      </c>
      <c r="U35" s="7" t="s">
        <v>63</v>
      </c>
      <c r="V35" s="7" t="s">
        <v>208</v>
      </c>
      <c r="W35" s="7" t="s">
        <v>209</v>
      </c>
      <c r="X35" s="39">
        <v>0.187</v>
      </c>
      <c r="Y35" s="7" t="s">
        <v>210</v>
      </c>
      <c r="Z35" s="7" t="s">
        <v>529</v>
      </c>
      <c r="AA35" s="39"/>
      <c r="AB35" s="7" t="s">
        <v>530</v>
      </c>
      <c r="AC35" s="7" t="s">
        <v>213</v>
      </c>
      <c r="AD35" s="17" t="s">
        <v>531</v>
      </c>
    </row>
    <row r="36" s="2" customFormat="true" ht="45" customHeight="true" spans="1:30">
      <c r="A36" s="7">
        <v>33</v>
      </c>
      <c r="B36" s="7" t="s">
        <v>532</v>
      </c>
      <c r="C36" s="7" t="s">
        <v>521</v>
      </c>
      <c r="D36" s="7" t="s">
        <v>533</v>
      </c>
      <c r="E36" s="17" t="s">
        <v>523</v>
      </c>
      <c r="F36" s="7" t="s">
        <v>524</v>
      </c>
      <c r="G36" s="17" t="s">
        <v>525</v>
      </c>
      <c r="H36" s="7" t="s">
        <v>534</v>
      </c>
      <c r="I36" s="7" t="s">
        <v>173</v>
      </c>
      <c r="J36" s="7" t="s">
        <v>535</v>
      </c>
      <c r="K36" s="7" t="s">
        <v>536</v>
      </c>
      <c r="L36" s="43">
        <v>2020.11</v>
      </c>
      <c r="M36" s="7" t="s">
        <v>472</v>
      </c>
      <c r="N36" s="7" t="s">
        <v>225</v>
      </c>
      <c r="O36" s="7" t="s">
        <v>178</v>
      </c>
      <c r="P36" s="7" t="s">
        <v>179</v>
      </c>
      <c r="Q36" s="7">
        <v>88782</v>
      </c>
      <c r="R36" s="7" t="s">
        <v>61</v>
      </c>
      <c r="S36" s="7">
        <v>2024</v>
      </c>
      <c r="T36" s="7">
        <f t="shared" si="0"/>
        <v>22195.5</v>
      </c>
      <c r="U36" s="7" t="s">
        <v>63</v>
      </c>
      <c r="V36" s="7" t="s">
        <v>208</v>
      </c>
      <c r="W36" s="7" t="s">
        <v>209</v>
      </c>
      <c r="X36" s="39">
        <v>0.187</v>
      </c>
      <c r="Y36" s="7" t="s">
        <v>210</v>
      </c>
      <c r="Z36" s="7" t="s">
        <v>537</v>
      </c>
      <c r="AA36" s="39"/>
      <c r="AB36" s="7" t="s">
        <v>538</v>
      </c>
      <c r="AC36" s="7" t="s">
        <v>213</v>
      </c>
      <c r="AD36" s="17" t="s">
        <v>531</v>
      </c>
    </row>
    <row r="37" s="2" customFormat="true" ht="45" customHeight="true" spans="1:30">
      <c r="A37" s="7">
        <v>34</v>
      </c>
      <c r="B37" s="7" t="s">
        <v>539</v>
      </c>
      <c r="C37" s="7" t="s">
        <v>521</v>
      </c>
      <c r="D37" s="7" t="s">
        <v>540</v>
      </c>
      <c r="E37" s="17" t="s">
        <v>523</v>
      </c>
      <c r="F37" s="7" t="s">
        <v>524</v>
      </c>
      <c r="G37" s="17" t="s">
        <v>525</v>
      </c>
      <c r="H37" s="7" t="s">
        <v>541</v>
      </c>
      <c r="I37" s="7" t="s">
        <v>173</v>
      </c>
      <c r="J37" s="7" t="s">
        <v>542</v>
      </c>
      <c r="K37" s="7" t="s">
        <v>543</v>
      </c>
      <c r="L37" s="43">
        <v>2020.11</v>
      </c>
      <c r="M37" s="7" t="s">
        <v>472</v>
      </c>
      <c r="N37" s="7" t="s">
        <v>225</v>
      </c>
      <c r="O37" s="7" t="s">
        <v>178</v>
      </c>
      <c r="P37" s="7" t="s">
        <v>179</v>
      </c>
      <c r="Q37" s="7">
        <v>295580</v>
      </c>
      <c r="R37" s="7" t="s">
        <v>61</v>
      </c>
      <c r="S37" s="7">
        <v>2024</v>
      </c>
      <c r="T37" s="7">
        <f t="shared" si="0"/>
        <v>73895</v>
      </c>
      <c r="U37" s="7" t="s">
        <v>63</v>
      </c>
      <c r="V37" s="7" t="s">
        <v>208</v>
      </c>
      <c r="W37" s="7" t="s">
        <v>209</v>
      </c>
      <c r="X37" s="39">
        <v>0.187</v>
      </c>
      <c r="Y37" s="7" t="s">
        <v>210</v>
      </c>
      <c r="Z37" s="7" t="s">
        <v>537</v>
      </c>
      <c r="AA37" s="39"/>
      <c r="AB37" s="7" t="s">
        <v>538</v>
      </c>
      <c r="AC37" s="7" t="s">
        <v>213</v>
      </c>
      <c r="AD37" s="17" t="s">
        <v>531</v>
      </c>
    </row>
    <row r="38" s="2" customFormat="true" ht="45" customHeight="true" spans="1:30">
      <c r="A38" s="7">
        <v>35</v>
      </c>
      <c r="B38" s="7" t="s">
        <v>544</v>
      </c>
      <c r="C38" s="7" t="s">
        <v>521</v>
      </c>
      <c r="D38" s="7" t="s">
        <v>545</v>
      </c>
      <c r="E38" s="17" t="s">
        <v>523</v>
      </c>
      <c r="F38" s="7" t="s">
        <v>524</v>
      </c>
      <c r="G38" s="17" t="s">
        <v>525</v>
      </c>
      <c r="H38" s="7" t="s">
        <v>546</v>
      </c>
      <c r="I38" s="7" t="s">
        <v>173</v>
      </c>
      <c r="J38" s="7" t="s">
        <v>547</v>
      </c>
      <c r="K38" s="7" t="s">
        <v>548</v>
      </c>
      <c r="L38" s="43">
        <v>2020.11</v>
      </c>
      <c r="M38" s="7" t="s">
        <v>472</v>
      </c>
      <c r="N38" s="7" t="s">
        <v>225</v>
      </c>
      <c r="O38" s="7" t="s">
        <v>178</v>
      </c>
      <c r="P38" s="7" t="s">
        <v>179</v>
      </c>
      <c r="Q38" s="7">
        <v>44635</v>
      </c>
      <c r="R38" s="7" t="s">
        <v>61</v>
      </c>
      <c r="S38" s="7">
        <v>2024</v>
      </c>
      <c r="T38" s="7">
        <f t="shared" si="0"/>
        <v>11158.75</v>
      </c>
      <c r="U38" s="7" t="s">
        <v>63</v>
      </c>
      <c r="V38" s="7" t="s">
        <v>208</v>
      </c>
      <c r="W38" s="7" t="s">
        <v>209</v>
      </c>
      <c r="X38" s="39">
        <v>0.187</v>
      </c>
      <c r="Y38" s="7" t="s">
        <v>210</v>
      </c>
      <c r="Z38" s="7" t="s">
        <v>318</v>
      </c>
      <c r="AA38" s="39"/>
      <c r="AB38" s="7" t="s">
        <v>549</v>
      </c>
      <c r="AC38" s="7" t="s">
        <v>185</v>
      </c>
      <c r="AD38" s="17" t="s">
        <v>531</v>
      </c>
    </row>
    <row r="39" s="2" customFormat="true" ht="45" customHeight="true" spans="1:30">
      <c r="A39" s="7">
        <v>36</v>
      </c>
      <c r="B39" s="70" t="s">
        <v>550</v>
      </c>
      <c r="C39" s="7" t="s">
        <v>551</v>
      </c>
      <c r="D39" s="7" t="s">
        <v>552</v>
      </c>
      <c r="E39" s="17" t="s">
        <v>553</v>
      </c>
      <c r="F39" s="7" t="s">
        <v>554</v>
      </c>
      <c r="G39" s="17" t="s">
        <v>555</v>
      </c>
      <c r="H39" s="7" t="s">
        <v>556</v>
      </c>
      <c r="I39" s="7" t="s">
        <v>173</v>
      </c>
      <c r="J39" s="7" t="s">
        <v>557</v>
      </c>
      <c r="K39" s="7" t="s">
        <v>558</v>
      </c>
      <c r="L39" s="43" t="s">
        <v>559</v>
      </c>
      <c r="M39" s="7">
        <v>2020.1</v>
      </c>
      <c r="N39" s="7" t="s">
        <v>560</v>
      </c>
      <c r="O39" s="7" t="s">
        <v>561</v>
      </c>
      <c r="P39" s="7" t="s">
        <v>562</v>
      </c>
      <c r="Q39" s="7">
        <v>49395</v>
      </c>
      <c r="R39" s="7" t="s">
        <v>61</v>
      </c>
      <c r="S39" s="7">
        <v>2024</v>
      </c>
      <c r="T39" s="7">
        <f t="shared" si="0"/>
        <v>12348.75</v>
      </c>
      <c r="U39" s="7" t="s">
        <v>63</v>
      </c>
      <c r="V39" s="7" t="s">
        <v>563</v>
      </c>
      <c r="W39" s="7" t="s">
        <v>564</v>
      </c>
      <c r="X39" s="39">
        <v>0.1924</v>
      </c>
      <c r="Y39" s="7" t="s">
        <v>565</v>
      </c>
      <c r="Z39" s="7" t="s">
        <v>241</v>
      </c>
      <c r="AA39" s="39">
        <v>0.9982</v>
      </c>
      <c r="AB39" s="7" t="s">
        <v>566</v>
      </c>
      <c r="AC39" s="7" t="s">
        <v>565</v>
      </c>
      <c r="AD39" s="17" t="s">
        <v>567</v>
      </c>
    </row>
    <row r="40" s="2" customFormat="true" ht="45" customHeight="true" spans="1:30">
      <c r="A40" s="7">
        <v>37</v>
      </c>
      <c r="B40" s="70" t="s">
        <v>568</v>
      </c>
      <c r="C40" s="7" t="s">
        <v>569</v>
      </c>
      <c r="D40" s="7" t="s">
        <v>570</v>
      </c>
      <c r="E40" s="17" t="s">
        <v>571</v>
      </c>
      <c r="F40" s="7" t="s">
        <v>572</v>
      </c>
      <c r="G40" s="17" t="s">
        <v>573</v>
      </c>
      <c r="H40" s="7" t="s">
        <v>574</v>
      </c>
      <c r="I40" s="7" t="s">
        <v>173</v>
      </c>
      <c r="J40" s="7" t="s">
        <v>575</v>
      </c>
      <c r="K40" s="7" t="s">
        <v>576</v>
      </c>
      <c r="L40" s="43">
        <v>2018.3</v>
      </c>
      <c r="M40" s="7" t="s">
        <v>577</v>
      </c>
      <c r="N40" s="7" t="s">
        <v>578</v>
      </c>
      <c r="O40" s="7" t="s">
        <v>561</v>
      </c>
      <c r="P40" s="7" t="s">
        <v>179</v>
      </c>
      <c r="Q40" s="7">
        <v>6856</v>
      </c>
      <c r="R40" s="7" t="s">
        <v>61</v>
      </c>
      <c r="S40" s="7">
        <v>2024</v>
      </c>
      <c r="T40" s="7">
        <f t="shared" si="0"/>
        <v>1714</v>
      </c>
      <c r="U40" s="7" t="s">
        <v>579</v>
      </c>
      <c r="V40" s="7"/>
      <c r="W40" s="7" t="s">
        <v>580</v>
      </c>
      <c r="X40" s="39">
        <v>0.06</v>
      </c>
      <c r="Y40" s="7" t="s">
        <v>581</v>
      </c>
      <c r="Z40" s="7" t="s">
        <v>582</v>
      </c>
      <c r="AA40" s="39">
        <v>0.932</v>
      </c>
      <c r="AB40" s="7" t="s">
        <v>583</v>
      </c>
      <c r="AC40" s="7" t="s">
        <v>584</v>
      </c>
      <c r="AD40" s="7" t="s">
        <v>585</v>
      </c>
    </row>
    <row r="41" s="2" customFormat="true" ht="45" customHeight="true" spans="1:30">
      <c r="A41" s="7" t="s">
        <v>10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43"/>
      <c r="M41" s="7"/>
      <c r="N41" s="7"/>
      <c r="O41" s="7"/>
      <c r="P41" s="7"/>
      <c r="Q41" s="7">
        <f>SUM(Q4:Q40)</f>
        <v>4029706</v>
      </c>
      <c r="R41" s="7"/>
      <c r="S41" s="7"/>
      <c r="T41" s="7">
        <f>SUM(T4:T40)</f>
        <v>1007426.5</v>
      </c>
      <c r="U41" s="7"/>
      <c r="V41" s="7"/>
      <c r="W41" s="7"/>
      <c r="X41" s="39"/>
      <c r="Y41" s="7"/>
      <c r="Z41" s="7"/>
      <c r="AA41" s="39"/>
      <c r="AB41" s="7"/>
      <c r="AC41" s="7"/>
      <c r="AD41" s="7"/>
    </row>
    <row r="42" s="2" customFormat="true" ht="32" customHeight="true" spans="1:30">
      <c r="A42" s="7"/>
      <c r="B42" s="42" t="s">
        <v>586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</row>
    <row r="44" s="2" customFormat="true" spans="26:26">
      <c r="Z44" s="7"/>
    </row>
    <row r="54" s="2" customFormat="true" spans="15:15">
      <c r="O54" s="2" t="s">
        <v>587</v>
      </c>
    </row>
  </sheetData>
  <autoFilter ref="A3:AD42">
    <extLst/>
  </autoFilter>
  <mergeCells count="24">
    <mergeCell ref="U2:Y2"/>
    <mergeCell ref="Z2:AC2"/>
    <mergeCell ref="B42:AD4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D2:AD3"/>
  </mergeCells>
  <dataValidations count="1">
    <dataValidation type="list" allowBlank="1" showInputMessage="1" showErrorMessage="1" sqref="T46">
      <formula1>$T$46:$T$48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"/>
  <sheetViews>
    <sheetView zoomScale="85" zoomScaleNormal="85" topLeftCell="K1" workbookViewId="0">
      <selection activeCell="AF8" sqref="AF8"/>
    </sheetView>
  </sheetViews>
  <sheetFormatPr defaultColWidth="9" defaultRowHeight="13.5"/>
  <cols>
    <col min="1" max="1" width="4.33333333333333" style="1" customWidth="true"/>
    <col min="2" max="2" width="9.33333333333333" style="1" customWidth="true"/>
    <col min="3" max="3" width="21.25" style="1" customWidth="true"/>
    <col min="4" max="4" width="9" style="1"/>
    <col min="5" max="5" width="10.8833333333333" style="1" customWidth="true"/>
    <col min="6" max="6" width="14.775" style="1" customWidth="true"/>
    <col min="7" max="7" width="14.6666666666667" style="1" customWidth="true"/>
    <col min="8" max="8" width="11.6666666666667" style="1" customWidth="true"/>
    <col min="9" max="9" width="4.88333333333333" style="1" customWidth="true"/>
    <col min="10" max="10" width="10.2166666666667" style="1" customWidth="true"/>
    <col min="11" max="11" width="27.75" style="1" customWidth="true"/>
    <col min="12" max="12" width="10.8833333333333" style="1" customWidth="true"/>
    <col min="13" max="13" width="13.75" style="1" customWidth="true"/>
    <col min="14" max="14" width="10.8833333333333" style="1" customWidth="true"/>
    <col min="15" max="15" width="18" style="1" customWidth="true"/>
    <col min="16" max="16" width="17" style="1" customWidth="true"/>
    <col min="17" max="17" width="12.2166666666667" style="1" customWidth="true"/>
    <col min="18" max="18" width="9" style="1"/>
    <col min="19" max="19" width="9.55833333333333" style="1" customWidth="true"/>
    <col min="20" max="20" width="14" style="1" customWidth="true"/>
    <col min="21" max="21" width="12.2166666666667" style="1" customWidth="true"/>
    <col min="22" max="22" width="11.775" style="1" customWidth="true"/>
    <col min="23" max="23" width="7.775" style="1" customWidth="true"/>
    <col min="24" max="24" width="6.66666666666667" style="1" customWidth="true"/>
    <col min="25" max="25" width="6.44166666666667" style="1" customWidth="true"/>
    <col min="26" max="26" width="8.44166666666667" style="1" customWidth="true"/>
    <col min="27" max="31" width="7.44166666666667" style="1" customWidth="true"/>
    <col min="32" max="32" width="17.3333333333333" style="1" customWidth="true"/>
    <col min="33" max="16384" width="9" style="1"/>
  </cols>
  <sheetData>
    <row r="1" s="1" customFormat="true" ht="36" customHeight="true" spans="1:32">
      <c r="A1" s="4" t="s">
        <v>588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true" ht="34.95" customHeight="true" spans="1:32">
      <c r="A2" s="5" t="s">
        <v>17</v>
      </c>
      <c r="B2" s="5" t="s">
        <v>18</v>
      </c>
      <c r="C2" s="5" t="s">
        <v>19</v>
      </c>
      <c r="D2" s="5" t="s">
        <v>20</v>
      </c>
      <c r="E2" s="5" t="s">
        <v>589</v>
      </c>
      <c r="F2" s="5" t="s">
        <v>22</v>
      </c>
      <c r="G2" s="15" t="s">
        <v>23</v>
      </c>
      <c r="H2" s="5" t="s">
        <v>24</v>
      </c>
      <c r="I2" s="20" t="s">
        <v>25</v>
      </c>
      <c r="J2" s="5" t="s">
        <v>590</v>
      </c>
      <c r="K2" s="5" t="s">
        <v>30</v>
      </c>
      <c r="L2" s="5" t="s">
        <v>28</v>
      </c>
      <c r="M2" s="5" t="s">
        <v>29</v>
      </c>
      <c r="N2" s="5" t="s">
        <v>31</v>
      </c>
      <c r="O2" s="27" t="s">
        <v>591</v>
      </c>
      <c r="P2" s="28"/>
      <c r="Q2" s="5" t="s">
        <v>32</v>
      </c>
      <c r="R2" s="5" t="s">
        <v>33</v>
      </c>
      <c r="S2" s="5" t="s">
        <v>592</v>
      </c>
      <c r="T2" s="27" t="s">
        <v>35</v>
      </c>
      <c r="U2" s="35"/>
      <c r="V2" s="28"/>
      <c r="W2" s="33" t="s">
        <v>36</v>
      </c>
      <c r="X2" s="33"/>
      <c r="Y2" s="33"/>
      <c r="Z2" s="33"/>
      <c r="AA2" s="33"/>
      <c r="AB2" s="33" t="s">
        <v>37</v>
      </c>
      <c r="AC2" s="33"/>
      <c r="AD2" s="33"/>
      <c r="AE2" s="33"/>
      <c r="AF2" s="15" t="s">
        <v>38</v>
      </c>
    </row>
    <row r="3" s="1" customFormat="true" ht="66" customHeight="true" spans="1:32">
      <c r="A3" s="6"/>
      <c r="B3" s="6"/>
      <c r="C3" s="6"/>
      <c r="D3" s="6"/>
      <c r="E3" s="6"/>
      <c r="F3" s="6"/>
      <c r="G3" s="16"/>
      <c r="H3" s="6"/>
      <c r="I3" s="21"/>
      <c r="J3" s="6"/>
      <c r="K3" s="6"/>
      <c r="L3" s="6"/>
      <c r="M3" s="6"/>
      <c r="N3" s="6"/>
      <c r="O3" s="29" t="s">
        <v>39</v>
      </c>
      <c r="P3" s="29" t="s">
        <v>40</v>
      </c>
      <c r="Q3" s="6"/>
      <c r="R3" s="6"/>
      <c r="S3" s="6"/>
      <c r="T3" s="33" t="s">
        <v>593</v>
      </c>
      <c r="U3" s="29" t="s">
        <v>594</v>
      </c>
      <c r="V3" s="29" t="s">
        <v>42</v>
      </c>
      <c r="W3" s="6" t="s">
        <v>43</v>
      </c>
      <c r="X3" s="6" t="s">
        <v>44</v>
      </c>
      <c r="Y3" s="6" t="s">
        <v>45</v>
      </c>
      <c r="Z3" s="6" t="s">
        <v>46</v>
      </c>
      <c r="AA3" s="6" t="s">
        <v>47</v>
      </c>
      <c r="AB3" s="6" t="s">
        <v>45</v>
      </c>
      <c r="AC3" s="6" t="s">
        <v>48</v>
      </c>
      <c r="AD3" s="6" t="s">
        <v>44</v>
      </c>
      <c r="AE3" s="6" t="s">
        <v>47</v>
      </c>
      <c r="AF3" s="16"/>
    </row>
    <row r="4" customFormat="true" ht="66" customHeight="true" spans="1:32">
      <c r="A4" s="7">
        <v>1</v>
      </c>
      <c r="B4" s="8" t="s">
        <v>595</v>
      </c>
      <c r="C4" s="9" t="s">
        <v>596</v>
      </c>
      <c r="D4" s="9" t="s">
        <v>597</v>
      </c>
      <c r="E4" s="9" t="s">
        <v>598</v>
      </c>
      <c r="F4" s="9" t="s">
        <v>599</v>
      </c>
      <c r="G4" s="17" t="s">
        <v>600</v>
      </c>
      <c r="H4" s="18" t="s">
        <v>601</v>
      </c>
      <c r="I4" s="8" t="s">
        <v>602</v>
      </c>
      <c r="J4" s="22" t="s">
        <v>603</v>
      </c>
      <c r="K4" s="22" t="s">
        <v>604</v>
      </c>
      <c r="L4" s="23">
        <v>43049</v>
      </c>
      <c r="M4" s="30">
        <v>43052</v>
      </c>
      <c r="N4" s="10" t="s">
        <v>78</v>
      </c>
      <c r="O4" s="10" t="s">
        <v>56</v>
      </c>
      <c r="P4" s="10">
        <v>4238557</v>
      </c>
      <c r="Q4" s="8" t="s">
        <v>61</v>
      </c>
      <c r="R4" s="8" t="s">
        <v>605</v>
      </c>
      <c r="S4" s="34">
        <v>105.963925</v>
      </c>
      <c r="T4" s="8" t="s">
        <v>606</v>
      </c>
      <c r="U4" s="8">
        <v>18695045</v>
      </c>
      <c r="V4" s="8">
        <v>4673761.5</v>
      </c>
      <c r="W4" s="22" t="s">
        <v>63</v>
      </c>
      <c r="X4" s="10" t="s">
        <v>607</v>
      </c>
      <c r="Y4" s="22" t="s">
        <v>608</v>
      </c>
      <c r="Z4" s="37">
        <v>0.187</v>
      </c>
      <c r="AA4" s="10" t="s">
        <v>609</v>
      </c>
      <c r="AB4" s="22" t="s">
        <v>610</v>
      </c>
      <c r="AC4" s="37">
        <v>0.98</v>
      </c>
      <c r="AD4" s="10" t="s">
        <v>611</v>
      </c>
      <c r="AE4" s="10" t="s">
        <v>612</v>
      </c>
      <c r="AF4" s="17" t="s">
        <v>613</v>
      </c>
    </row>
    <row r="5" s="2" customFormat="true" ht="51" customHeight="true" spans="1:32">
      <c r="A5" s="7">
        <v>2</v>
      </c>
      <c r="B5" s="71" t="s">
        <v>614</v>
      </c>
      <c r="C5" s="7" t="s">
        <v>615</v>
      </c>
      <c r="D5" s="7" t="s">
        <v>616</v>
      </c>
      <c r="E5" s="7" t="s">
        <v>617</v>
      </c>
      <c r="F5" s="8" t="s">
        <v>618</v>
      </c>
      <c r="G5" s="17" t="s">
        <v>619</v>
      </c>
      <c r="H5" s="18" t="s">
        <v>620</v>
      </c>
      <c r="I5" s="8" t="s">
        <v>602</v>
      </c>
      <c r="J5" s="7" t="s">
        <v>621</v>
      </c>
      <c r="K5" s="22" t="s">
        <v>622</v>
      </c>
      <c r="L5" s="7" t="s">
        <v>623</v>
      </c>
      <c r="M5" s="10" t="s">
        <v>624</v>
      </c>
      <c r="N5" s="7" t="s">
        <v>625</v>
      </c>
      <c r="O5" s="7" t="s">
        <v>56</v>
      </c>
      <c r="P5" s="7">
        <v>10747660</v>
      </c>
      <c r="Q5" s="8" t="s">
        <v>61</v>
      </c>
      <c r="R5" s="7" t="s">
        <v>605</v>
      </c>
      <c r="S5" s="7">
        <v>268.6915</v>
      </c>
      <c r="T5" s="7" t="s">
        <v>62</v>
      </c>
      <c r="U5" s="7">
        <v>44345420</v>
      </c>
      <c r="V5" s="7">
        <v>11086355</v>
      </c>
      <c r="W5" s="22" t="s">
        <v>63</v>
      </c>
      <c r="X5" s="10" t="s">
        <v>626</v>
      </c>
      <c r="Y5" s="7" t="s">
        <v>227</v>
      </c>
      <c r="Z5" s="38" t="s">
        <v>627</v>
      </c>
      <c r="AA5" s="7" t="s">
        <v>628</v>
      </c>
      <c r="AB5" s="22" t="s">
        <v>629</v>
      </c>
      <c r="AC5" s="38" t="s">
        <v>630</v>
      </c>
      <c r="AD5" s="7" t="s">
        <v>631</v>
      </c>
      <c r="AE5" s="10" t="s">
        <v>632</v>
      </c>
      <c r="AF5" s="7" t="s">
        <v>633</v>
      </c>
    </row>
    <row r="6" s="3" customFormat="true" ht="57" customHeight="true" spans="1:32">
      <c r="A6" s="8">
        <v>3</v>
      </c>
      <c r="B6" s="71" t="s">
        <v>634</v>
      </c>
      <c r="C6" s="8" t="s">
        <v>635</v>
      </c>
      <c r="D6" s="10" t="s">
        <v>636</v>
      </c>
      <c r="E6" s="19" t="s">
        <v>637</v>
      </c>
      <c r="F6" s="9" t="s">
        <v>638</v>
      </c>
      <c r="G6" s="17" t="s">
        <v>639</v>
      </c>
      <c r="H6" s="18" t="s">
        <v>640</v>
      </c>
      <c r="I6" s="8" t="s">
        <v>602</v>
      </c>
      <c r="J6" s="22" t="s">
        <v>641</v>
      </c>
      <c r="K6" s="22" t="s">
        <v>642</v>
      </c>
      <c r="L6" s="24">
        <v>44049</v>
      </c>
      <c r="M6" s="31">
        <v>44071</v>
      </c>
      <c r="N6" s="10" t="s">
        <v>78</v>
      </c>
      <c r="O6" s="10" t="s">
        <v>643</v>
      </c>
      <c r="P6" s="10">
        <v>886951</v>
      </c>
      <c r="Q6" s="8" t="s">
        <v>61</v>
      </c>
      <c r="R6" s="7" t="s">
        <v>605</v>
      </c>
      <c r="S6" s="8">
        <v>22.173775</v>
      </c>
      <c r="T6" s="8" t="s">
        <v>561</v>
      </c>
      <c r="U6" s="8" t="s">
        <v>561</v>
      </c>
      <c r="V6" s="8" t="s">
        <v>561</v>
      </c>
      <c r="W6" s="22" t="s">
        <v>63</v>
      </c>
      <c r="X6" s="10" t="s">
        <v>644</v>
      </c>
      <c r="Y6" s="22" t="s">
        <v>254</v>
      </c>
      <c r="Z6" s="37">
        <v>0.187</v>
      </c>
      <c r="AA6" s="10" t="s">
        <v>645</v>
      </c>
      <c r="AB6" s="22" t="s">
        <v>542</v>
      </c>
      <c r="AC6" s="37">
        <v>0.988</v>
      </c>
      <c r="AD6" s="10" t="s">
        <v>538</v>
      </c>
      <c r="AE6" s="10" t="s">
        <v>213</v>
      </c>
      <c r="AF6" s="17" t="s">
        <v>531</v>
      </c>
    </row>
    <row r="7" s="3" customFormat="true" ht="42" customHeight="true" spans="1:32">
      <c r="A7" s="8">
        <v>4</v>
      </c>
      <c r="B7" s="70" t="s">
        <v>646</v>
      </c>
      <c r="C7" s="11" t="s">
        <v>647</v>
      </c>
      <c r="D7" s="7" t="s">
        <v>648</v>
      </c>
      <c r="E7" s="7" t="s">
        <v>649</v>
      </c>
      <c r="F7" s="11" t="s">
        <v>650</v>
      </c>
      <c r="G7" s="17" t="s">
        <v>651</v>
      </c>
      <c r="H7" s="11" t="s">
        <v>652</v>
      </c>
      <c r="I7" s="8" t="s">
        <v>602</v>
      </c>
      <c r="J7" s="25" t="s">
        <v>653</v>
      </c>
      <c r="K7" s="26" t="s">
        <v>654</v>
      </c>
      <c r="L7" s="7" t="s">
        <v>482</v>
      </c>
      <c r="M7" s="7" t="s">
        <v>655</v>
      </c>
      <c r="N7" s="32" t="s">
        <v>78</v>
      </c>
      <c r="O7" s="7" t="s">
        <v>656</v>
      </c>
      <c r="P7" s="10">
        <v>2510904</v>
      </c>
      <c r="Q7" s="25" t="s">
        <v>657</v>
      </c>
      <c r="R7" s="7" t="s">
        <v>605</v>
      </c>
      <c r="S7" s="8">
        <v>62.7726</v>
      </c>
      <c r="T7" s="8" t="s">
        <v>561</v>
      </c>
      <c r="U7" s="8" t="s">
        <v>561</v>
      </c>
      <c r="V7" s="8" t="s">
        <v>561</v>
      </c>
      <c r="W7" s="36" t="s">
        <v>658</v>
      </c>
      <c r="X7" s="25" t="s">
        <v>659</v>
      </c>
      <c r="Y7" s="25" t="s">
        <v>660</v>
      </c>
      <c r="Z7" s="39">
        <v>0.211</v>
      </c>
      <c r="AA7" s="11" t="s">
        <v>661</v>
      </c>
      <c r="AB7" s="25" t="s">
        <v>662</v>
      </c>
      <c r="AC7" s="40">
        <v>0.98</v>
      </c>
      <c r="AD7" s="25" t="s">
        <v>663</v>
      </c>
      <c r="AE7" s="11" t="s">
        <v>664</v>
      </c>
      <c r="AF7" s="17" t="s">
        <v>665</v>
      </c>
    </row>
    <row r="8" s="2" customFormat="true" ht="36" customHeight="true" spans="1:3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>SUM(P4:P7)</f>
        <v>18384072</v>
      </c>
      <c r="Q8" s="7"/>
      <c r="R8" s="7"/>
      <c r="S8" s="7">
        <f>SUM(S4:S7)</f>
        <v>459.6018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="2" customFormat="true" ht="35" customHeight="true" spans="1:3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="2" customFormat="true" ht="30" customHeight="true" spans="1:32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="2" customFormat="true" ht="33" customHeight="true" spans="1:32">
      <c r="A11" s="12" t="s">
        <v>160</v>
      </c>
      <c r="B11" s="14" t="s">
        <v>161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="2" customFormat="true" spans="1:3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="2" customFormat="true" spans="1:3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/>
      <c r="AC13" s="1"/>
      <c r="AD13" s="1"/>
      <c r="AE13" s="1"/>
      <c r="AF13" s="1"/>
    </row>
    <row r="14" s="2" customFormat="true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="2" customFormat="true" spans="1:3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="2" customFormat="true" spans="1:3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="2" customFormat="true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="2" customFormat="true" spans="1:3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="2" customFormat="true" spans="1:3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="2" customFormat="true" spans="1:3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="2" customFormat="true" spans="1:3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="2" customFormat="true" spans="1:3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="2" customFormat="true" spans="1:3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="2" customFormat="true" spans="1:3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="2" customFormat="true" spans="1:3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="2" customFormat="true" spans="1:3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="2" customFormat="true" spans="1:3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="2" customFormat="true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="2" customFormat="true" spans="1:3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="2" customFormat="true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="2" customFormat="true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="2" customFormat="true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="2" customFormat="true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="2" customFormat="true" spans="1:3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="2" customFormat="true" spans="1:3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="2" customFormat="true" spans="1:3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="2" customFormat="true" spans="1:3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="2" customFormat="true" spans="1:3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="2" customFormat="true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="2" customFormat="true" spans="1:3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</sheetData>
  <autoFilter ref="A3:AF8">
    <extLst/>
  </autoFilter>
  <mergeCells count="24">
    <mergeCell ref="A1:AF1"/>
    <mergeCell ref="O2:P2"/>
    <mergeCell ref="T2:V2"/>
    <mergeCell ref="W2:AA2"/>
    <mergeCell ref="AB2:AE2"/>
    <mergeCell ref="B11:AF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R2:R3"/>
    <mergeCell ref="S2:S3"/>
    <mergeCell ref="AF2:AF3"/>
  </mergeCells>
  <dataValidations count="1">
    <dataValidation type="list" allowBlank="1" showInputMessage="1" showErrorMessage="1" sqref="S15 T15:V15">
      <formula1>$S$15:$S$17</formula1>
    </dataValidation>
  </dataValidations>
  <pageMargins left="0.699305555555556" right="0.699305555555556" top="0.75" bottom="0.75" header="0.3" footer="0.3"/>
  <pageSetup paperSize="8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扶贫项目</vt:lpstr>
      <vt:lpstr>社会（户用）投资项目</vt:lpstr>
      <vt:lpstr>社会（企业）投资项目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2018-10-18T19:08:00Z</dcterms:created>
  <dcterms:modified xsi:type="dcterms:W3CDTF">2025-02-14T17:08:52Z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DA59BCFE3F92429CB792D0FEA4E4ED80</vt:lpwstr>
  </property>
</Properties>
</file>