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15" activeTab="3"/>
  </bookViews>
  <sheets>
    <sheet name="汇总" sheetId="4" r:id="rId1"/>
    <sheet name="扶贫项目" sheetId="1" r:id="rId2"/>
    <sheet name="社会（户用）投资项目" sheetId="2" r:id="rId3"/>
    <sheet name="社会（企业）投资项目" sheetId="3" r:id="rId4"/>
  </sheets>
  <definedNames>
    <definedName name="_xlnm._FilterDatabase" localSheetId="1" hidden="1">扶贫项目!$4:$86</definedName>
    <definedName name="_xlnm._FilterDatabase" localSheetId="2" hidden="1">'社会（户用）投资项目'!$A$1:$AD$90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已征拆</t>
        </r>
      </text>
    </comment>
  </commentList>
</comments>
</file>

<file path=xl/sharedStrings.xml><?xml version="1.0" encoding="utf-8"?>
<sst xmlns="http://schemas.openxmlformats.org/spreadsheetml/2006/main" count="4042" uniqueCount="1394">
  <si>
    <t>附件1-4-1</t>
  </si>
  <si>
    <t xml:space="preserve"> 崖州区2022-2023年度太阳能分布式光伏发电市级资金补助汇总表</t>
  </si>
  <si>
    <t>项目类型</t>
  </si>
  <si>
    <t>申报情况</t>
  </si>
  <si>
    <t>申请补助总发电量（单位：kwh，截止2021年12月）</t>
  </si>
  <si>
    <t>申请补助资金（单位：元，截止2021年12月）</t>
  </si>
  <si>
    <t>备注</t>
  </si>
  <si>
    <t>扶贫项目</t>
  </si>
  <si>
    <t>77户光伏扶贫项目</t>
  </si>
  <si>
    <t>2个村级光伏扶贫项目</t>
  </si>
  <si>
    <t>合计</t>
  </si>
  <si>
    <t>社会投资项目</t>
  </si>
  <si>
    <t>86个户用项目</t>
  </si>
  <si>
    <t>3个企业项目</t>
  </si>
  <si>
    <t>总合计</t>
  </si>
  <si>
    <t>三亚市光伏扶贫发电项目补贴申请明细表</t>
  </si>
  <si>
    <t>序号</t>
  </si>
  <si>
    <t>户号（填电厂交易户号）</t>
  </si>
  <si>
    <t>项目名称</t>
  </si>
  <si>
    <t>项目总投资</t>
  </si>
  <si>
    <t>用户身份证</t>
  </si>
  <si>
    <t>开户银行</t>
  </si>
  <si>
    <t>账户</t>
  </si>
  <si>
    <t>项目建设地址</t>
  </si>
  <si>
    <t>项目类别</t>
  </si>
  <si>
    <t>总装机规模</t>
  </si>
  <si>
    <t>申请补助发电量</t>
  </si>
  <si>
    <t>建成时间</t>
  </si>
  <si>
    <t>并网时间</t>
  </si>
  <si>
    <t>项目备案文号</t>
  </si>
  <si>
    <t>电量消纳方式</t>
  </si>
  <si>
    <t>补助标准</t>
  </si>
  <si>
    <t>申请资金年度</t>
  </si>
  <si>
    <t>本年度申请资金总额（元）</t>
  </si>
  <si>
    <t>已获得市级补助情况</t>
  </si>
  <si>
    <t>光伏组件</t>
  </si>
  <si>
    <t>逆变器</t>
  </si>
  <si>
    <t>申请补助区间</t>
  </si>
  <si>
    <t>申请补助发电量（kwh）</t>
  </si>
  <si>
    <t>已获得补助区间</t>
  </si>
  <si>
    <t>已获得补助金额（单位：元）</t>
  </si>
  <si>
    <t>类型</t>
  </si>
  <si>
    <t>型号</t>
  </si>
  <si>
    <t>功率</t>
  </si>
  <si>
    <t>组件转换效率</t>
  </si>
  <si>
    <t>供应商</t>
  </si>
  <si>
    <t>转化率</t>
  </si>
  <si>
    <t>0702000007710386</t>
  </si>
  <si>
    <t>三亚黄玉梅分布式光伏</t>
  </si>
  <si>
    <t>5.5万元</t>
  </si>
  <si>
    <t>460200***********4440</t>
  </si>
  <si>
    <t>三亚农村商业银行股份有限公司营业部</t>
  </si>
  <si>
    <t>6214***********1956</t>
  </si>
  <si>
    <t>三亚市崖州区赤草村</t>
  </si>
  <si>
    <t>户用</t>
  </si>
  <si>
    <t>5.3KW</t>
  </si>
  <si>
    <t>2022年1月-3月</t>
  </si>
  <si>
    <t>2017.4.13</t>
  </si>
  <si>
    <t>崖教科函〔2016〕256号</t>
  </si>
  <si>
    <t>全额上网</t>
  </si>
  <si>
    <t>2022-2023年</t>
  </si>
  <si>
    <t>2017年4月-2021年12月</t>
  </si>
  <si>
    <t>多晶</t>
  </si>
  <si>
    <t>JKM265P</t>
  </si>
  <si>
    <t>265W</t>
  </si>
  <si>
    <t>晶科能源有限公司</t>
  </si>
  <si>
    <t>5000W</t>
  </si>
  <si>
    <t>5000-MTL-S(5000W)</t>
  </si>
  <si>
    <t>0702000007710399</t>
  </si>
  <si>
    <t>三亚兰玉光分布式光伏</t>
  </si>
  <si>
    <t>460200***********445X</t>
  </si>
  <si>
    <t>6214***********6744</t>
  </si>
  <si>
    <t>三亚市崖州区抱古村</t>
  </si>
  <si>
    <t>崖教科函〔2016〕254号</t>
  </si>
  <si>
    <t>0702000007710445</t>
  </si>
  <si>
    <t>三亚吉永光分布式光伏</t>
  </si>
  <si>
    <t>460200***********4490</t>
  </si>
  <si>
    <t>三亚农村商业银行股份有限公司崖城支行</t>
  </si>
  <si>
    <t>6214***********1236</t>
  </si>
  <si>
    <t>崖教科函〔2016〕257号</t>
  </si>
  <si>
    <t>0702000007710517</t>
  </si>
  <si>
    <t>三亚苏永明分布式光伏</t>
  </si>
  <si>
    <t>460200***********4454</t>
  </si>
  <si>
    <t>6214***********1762</t>
  </si>
  <si>
    <t>崖教科函〔2016〕259号</t>
  </si>
  <si>
    <t>0702000007710533</t>
  </si>
  <si>
    <t>三亚李森盛分布式光伏</t>
  </si>
  <si>
    <t>460200***********4438</t>
  </si>
  <si>
    <t>6214***********1330</t>
  </si>
  <si>
    <t>崖教科函〔2016〕258号</t>
  </si>
  <si>
    <t>0702060009069480</t>
  </si>
  <si>
    <t>三亚韦己俊分布式光伏</t>
  </si>
  <si>
    <t>3.6万元</t>
  </si>
  <si>
    <t>460200***********4935</t>
  </si>
  <si>
    <t>6214***********4132</t>
  </si>
  <si>
    <t>三亚市崖州区凤岭村</t>
  </si>
  <si>
    <t>3.1KW</t>
  </si>
  <si>
    <t>2022年1月-11月</t>
  </si>
  <si>
    <t>2017.12.28</t>
  </si>
  <si>
    <t>崖州发改〔2017〕440号</t>
  </si>
  <si>
    <t>2018年1月-2021年12月</t>
  </si>
  <si>
    <t>单晶</t>
  </si>
  <si>
    <t>HT60-156-M280</t>
  </si>
  <si>
    <t>280W</t>
  </si>
  <si>
    <t>连云港神舟新能源有限公司</t>
  </si>
  <si>
    <t>3000W</t>
  </si>
  <si>
    <t>GW3000-NS</t>
  </si>
  <si>
    <t>江苏固德威电源科技股份有限公司</t>
  </si>
  <si>
    <t>0702060009071780</t>
  </si>
  <si>
    <t>三亚韦学进分布式光伏</t>
  </si>
  <si>
    <t>6214***********1252</t>
  </si>
  <si>
    <t>0702060009071810</t>
  </si>
  <si>
    <t>三亚张定雄分布式光伏</t>
  </si>
  <si>
    <t>460200***********4910</t>
  </si>
  <si>
    <t>6214***********1495</t>
  </si>
  <si>
    <t>0702060009071836</t>
  </si>
  <si>
    <t>三亚洪丽花分布式光伏</t>
  </si>
  <si>
    <t>460200***********4020</t>
  </si>
  <si>
    <t xml:space="preserve">三亚农村商业银行股份有限公司营业部
</t>
  </si>
  <si>
    <t>6214***********0929</t>
  </si>
  <si>
    <t>0702060009071849</t>
  </si>
  <si>
    <t>三亚容刘明分布式光伏</t>
  </si>
  <si>
    <t>460200***********4434</t>
  </si>
  <si>
    <t>6214***********3270</t>
  </si>
  <si>
    <t>三亚市崖州区北岭村</t>
  </si>
  <si>
    <t>0702060009075388</t>
  </si>
  <si>
    <t>三亚黄玉兰分布式光伏</t>
  </si>
  <si>
    <t>460200***********4483</t>
  </si>
  <si>
    <t>6214***********0607</t>
  </si>
  <si>
    <t>崖州发改〔2019〕438号</t>
  </si>
  <si>
    <t>0702060009078286</t>
  </si>
  <si>
    <t>三亚李珍玲分布式光伏</t>
  </si>
  <si>
    <t>460033***********752X</t>
  </si>
  <si>
    <t>6214***********6763</t>
  </si>
  <si>
    <t>0702060009078329</t>
  </si>
  <si>
    <t>三亚韦日清分布式光伏</t>
  </si>
  <si>
    <t>460200***********4498</t>
  </si>
  <si>
    <t>6214***********9496</t>
  </si>
  <si>
    <t>0702060009078446</t>
  </si>
  <si>
    <t>三亚吉永平分布式光伏</t>
  </si>
  <si>
    <t>460200***********4491</t>
  </si>
  <si>
    <t>6214***********6389</t>
  </si>
  <si>
    <t>0702060009100884</t>
  </si>
  <si>
    <t>三亚杨成光分布式光伏</t>
  </si>
  <si>
    <t>460200***********1659</t>
  </si>
  <si>
    <t>6214***********6105</t>
  </si>
  <si>
    <t>三亚市崖州区南滨居村</t>
  </si>
  <si>
    <t>0702060009102008</t>
  </si>
  <si>
    <t>三亚张德光分布式光伏</t>
  </si>
  <si>
    <t>460200***********4931</t>
  </si>
  <si>
    <t>6214***********7055</t>
  </si>
  <si>
    <t>0702060009102835</t>
  </si>
  <si>
    <t>三亚黄志强分布式光伏</t>
  </si>
  <si>
    <t>460200***********4479</t>
  </si>
  <si>
    <t>6214***********4972</t>
  </si>
  <si>
    <t>0702060009102880</t>
  </si>
  <si>
    <t>三亚韦忠仕分布式光伏</t>
  </si>
  <si>
    <t>460200***********4911</t>
  </si>
  <si>
    <t>6214***********6958</t>
  </si>
  <si>
    <t>0702060009102910</t>
  </si>
  <si>
    <t>三亚韦建喜分布式光伏</t>
  </si>
  <si>
    <t>460200***********4903</t>
  </si>
  <si>
    <t>6214***********5931</t>
  </si>
  <si>
    <t>2022年1月-2023年12月</t>
  </si>
  <si>
    <t>2020.7.7</t>
  </si>
  <si>
    <t>崖州发改〔2019〕468号</t>
  </si>
  <si>
    <t>2020年8月-2021年12月</t>
  </si>
  <si>
    <t>原户主韦学关</t>
  </si>
  <si>
    <t>0702060009102949</t>
  </si>
  <si>
    <t>三亚张永坚分布式光伏</t>
  </si>
  <si>
    <t>460200***********495X</t>
  </si>
  <si>
    <t>6214***********9140</t>
  </si>
  <si>
    <t>0702060009106172</t>
  </si>
  <si>
    <t>三亚韦唐忠分布式光伏</t>
  </si>
  <si>
    <t>460200***********4915</t>
  </si>
  <si>
    <t>6214***********9721</t>
  </si>
  <si>
    <t>0702060009191554</t>
  </si>
  <si>
    <t>三亚周小明分布式光伏</t>
  </si>
  <si>
    <t>460033***********7473</t>
  </si>
  <si>
    <t>6214***********4828</t>
  </si>
  <si>
    <t>三亚市崖州区南滨居</t>
  </si>
  <si>
    <t>0702060009192326</t>
  </si>
  <si>
    <t>三亚韦礼想分布式光伏</t>
  </si>
  <si>
    <t>460200***********4934</t>
  </si>
  <si>
    <t>三亚农村商业银行股份有限公司梅山支行</t>
  </si>
  <si>
    <t>6214***********5974</t>
  </si>
  <si>
    <t>0702060009192355</t>
  </si>
  <si>
    <t>三亚韦家祥分布式光伏</t>
  </si>
  <si>
    <t>6214***********4412</t>
  </si>
  <si>
    <t>0702060009192371</t>
  </si>
  <si>
    <t>三亚韦师銮分布式光伏</t>
  </si>
  <si>
    <t>460200***********429</t>
  </si>
  <si>
    <t>6214***********7881</t>
  </si>
  <si>
    <t>崖州发改〔2019〕440号</t>
  </si>
  <si>
    <t>0702060009192397</t>
  </si>
  <si>
    <t>三亚张少雷分布式光伏</t>
  </si>
  <si>
    <t>6214***********1864</t>
  </si>
  <si>
    <t>0702060009192502</t>
  </si>
  <si>
    <t>三亚张家周分布式光伏</t>
  </si>
  <si>
    <t>460200***********4913</t>
  </si>
  <si>
    <t>6214***********7725</t>
  </si>
  <si>
    <t>0702060009239207</t>
  </si>
  <si>
    <t>三亚韦海忠分布式光伏</t>
  </si>
  <si>
    <t>460200***********4917</t>
  </si>
  <si>
    <t>6214***********0364</t>
  </si>
  <si>
    <t>0702060009340608</t>
  </si>
  <si>
    <t>三亚吉学良分布式光伏</t>
  </si>
  <si>
    <t>6214***********9500</t>
  </si>
  <si>
    <t>0702060009342529</t>
  </si>
  <si>
    <t>三亚黄伯明分布式光伏</t>
  </si>
  <si>
    <t>3万元</t>
  </si>
  <si>
    <t>460200***********4430</t>
  </si>
  <si>
    <t>6214***********4649</t>
  </si>
  <si>
    <t>2022年1月-2023年7月</t>
  </si>
  <si>
    <t>2017.12.31</t>
  </si>
  <si>
    <t>2018.8.15</t>
  </si>
  <si>
    <t>2018年8月-2021年12月</t>
  </si>
  <si>
    <t>YL270P-29b</t>
  </si>
  <si>
    <t>270W</t>
  </si>
  <si>
    <t>英利太阳能公司</t>
  </si>
  <si>
    <t>3000-s</t>
  </si>
  <si>
    <t>古瑞瓦特新能源有限公司</t>
  </si>
  <si>
    <t>0702060009390759</t>
  </si>
  <si>
    <t>三亚黄仁华分布式光伏</t>
  </si>
  <si>
    <t>460200***********4455</t>
  </si>
  <si>
    <t>6214***********1965</t>
  </si>
  <si>
    <t>0702060009390847</t>
  </si>
  <si>
    <t>三亚刘仁贵分布式光伏</t>
  </si>
  <si>
    <t>460200***********4437</t>
  </si>
  <si>
    <t>6214***********8931</t>
  </si>
  <si>
    <t>0702060009391127</t>
  </si>
  <si>
    <t>三亚高桂荣分布式光伏</t>
  </si>
  <si>
    <t>460200***********4439</t>
  </si>
  <si>
    <t>6214***********1928</t>
  </si>
  <si>
    <t>0702060009392957</t>
  </si>
  <si>
    <t>三亚符学锋分布式光伏</t>
  </si>
  <si>
    <t>460200***********4433</t>
  </si>
  <si>
    <t>6214***********4509</t>
  </si>
  <si>
    <t>0702060009396672</t>
  </si>
  <si>
    <t>三亚董良梅分布式光伏</t>
  </si>
  <si>
    <t>460200***********4469</t>
  </si>
  <si>
    <t>6214***********3545</t>
  </si>
  <si>
    <t>0702060009411076</t>
  </si>
  <si>
    <t>三亚董文义分布式光伏</t>
  </si>
  <si>
    <t>6214***********3127</t>
  </si>
  <si>
    <t>0702060009411180</t>
  </si>
  <si>
    <t>三亚胡永辉分布式光伏</t>
  </si>
  <si>
    <t>460200***********4435</t>
  </si>
  <si>
    <t>6214***********0221</t>
  </si>
  <si>
    <t>0702060009411207</t>
  </si>
  <si>
    <t>三亚蓝文学分布式光伏</t>
  </si>
  <si>
    <t>6214***********2331</t>
  </si>
  <si>
    <t>0702060009450758</t>
  </si>
  <si>
    <t>三亚高忠花分布式光伏</t>
  </si>
  <si>
    <t>460200***********4465</t>
  </si>
  <si>
    <t>6214***********4948</t>
  </si>
  <si>
    <t>原户主李理彪</t>
  </si>
  <si>
    <t>0702060009496545</t>
  </si>
  <si>
    <t>三亚董亚凤分布式光伏</t>
  </si>
  <si>
    <t>460200***********4463</t>
  </si>
  <si>
    <t>6214***********0915</t>
  </si>
  <si>
    <t>0702060009496587</t>
  </si>
  <si>
    <t>三亚苏玉辉分布式光伏</t>
  </si>
  <si>
    <t>460200***********4457</t>
  </si>
  <si>
    <t>6214***********1086</t>
  </si>
  <si>
    <t>0702060009496620</t>
  </si>
  <si>
    <t>三亚李金龙分布式光伏</t>
  </si>
  <si>
    <t>460200***********4492</t>
  </si>
  <si>
    <t>6214***********3248</t>
  </si>
  <si>
    <t>0702060009496763</t>
  </si>
  <si>
    <t>三亚李其明分布式光伏</t>
  </si>
  <si>
    <t>460200***********443X</t>
  </si>
  <si>
    <t>6214***********4442</t>
  </si>
  <si>
    <t>0702060009496776</t>
  </si>
  <si>
    <t>三亚李亚光分布式光伏</t>
  </si>
  <si>
    <t>6214***********3716</t>
  </si>
  <si>
    <t>0702060009775709</t>
  </si>
  <si>
    <t>三亚董家明分布式光伏</t>
  </si>
  <si>
    <t>460200***********4477</t>
  </si>
  <si>
    <t>6214***********4204</t>
  </si>
  <si>
    <t>0702060009775741</t>
  </si>
  <si>
    <t>三亚黄文福分布式光伏</t>
  </si>
  <si>
    <t>6214***********3236</t>
  </si>
  <si>
    <t>0702060009775796</t>
  </si>
  <si>
    <t>三亚容才传分布式光伏</t>
  </si>
  <si>
    <t>460200***********4452</t>
  </si>
  <si>
    <t>6214***********0347</t>
  </si>
  <si>
    <t>0702060009775800</t>
  </si>
  <si>
    <t>三亚张春归分布式光伏</t>
  </si>
  <si>
    <t>460200***********4908</t>
  </si>
  <si>
    <t>6214***********5728</t>
  </si>
  <si>
    <t>0702060009775813</t>
  </si>
  <si>
    <t>三亚张少英分布式光伏</t>
  </si>
  <si>
    <t>460200***********4938</t>
  </si>
  <si>
    <t>6214***********4978</t>
  </si>
  <si>
    <t>0702060009775871</t>
  </si>
  <si>
    <t>三亚张志施分布式光伏</t>
  </si>
  <si>
    <t>6214***********0036</t>
  </si>
  <si>
    <t>0702060009827569</t>
  </si>
  <si>
    <t>三亚黄关明分布式光伏</t>
  </si>
  <si>
    <t>460200***********4458</t>
  </si>
  <si>
    <t>6214***********1470</t>
  </si>
  <si>
    <t>0702060009827585</t>
  </si>
  <si>
    <t>三亚林金兰分布式光伏</t>
  </si>
  <si>
    <t>460200***********4448</t>
  </si>
  <si>
    <t>6214***********5282</t>
  </si>
  <si>
    <t>0702060009903021</t>
  </si>
  <si>
    <t>三亚董志伟分布式光伏</t>
  </si>
  <si>
    <t>6214***********0497</t>
  </si>
  <si>
    <t>0702060010666643</t>
  </si>
  <si>
    <t>三亚兰志明分布式光伏</t>
  </si>
  <si>
    <t>460200***********4459</t>
  </si>
  <si>
    <t>6214***********2689</t>
  </si>
  <si>
    <t>0702060010669495</t>
  </si>
  <si>
    <t>三亚洪桂华分布式光伏</t>
  </si>
  <si>
    <t>6124***********9156</t>
  </si>
  <si>
    <t>2020.07.07</t>
  </si>
  <si>
    <t>崖州发改〔2020〕115号</t>
  </si>
  <si>
    <t>原户主洪文学</t>
  </si>
  <si>
    <t>0702060010759585</t>
  </si>
  <si>
    <t>三亚陈亚端分布式光伏</t>
  </si>
  <si>
    <t>460200***********4942</t>
  </si>
  <si>
    <t>6214***********6367</t>
  </si>
  <si>
    <t>0702060010759602</t>
  </si>
  <si>
    <t>三亚张志运分布式光伏</t>
  </si>
  <si>
    <t>460200***********4921</t>
  </si>
  <si>
    <t>6214***********6948</t>
  </si>
  <si>
    <t>0702060010761609</t>
  </si>
  <si>
    <t>三亚张日柳分布式光伏</t>
  </si>
  <si>
    <t>460200***********4906</t>
  </si>
  <si>
    <t>6214***********9598</t>
  </si>
  <si>
    <t>崖州发改〔2017〕449号</t>
  </si>
  <si>
    <t>0702060010907913</t>
  </si>
  <si>
    <t>三亚张家庆分布式光伏</t>
  </si>
  <si>
    <t>460200***********491X</t>
  </si>
  <si>
    <t>6214***********8350</t>
  </si>
  <si>
    <t>崖州发改〔2017〕447号</t>
  </si>
  <si>
    <t>0702060010908105</t>
  </si>
  <si>
    <t>三亚洪学雄分布式光伏</t>
  </si>
  <si>
    <t>460200***********4475</t>
  </si>
  <si>
    <t>6214***********7141</t>
  </si>
  <si>
    <t>崖州发改〔2017〕446号</t>
  </si>
  <si>
    <t>0702060011022204</t>
  </si>
  <si>
    <t>三亚黄永华分布式光伏</t>
  </si>
  <si>
    <t>6214***********0529</t>
  </si>
  <si>
    <t>崖州发改〔2017〕450号</t>
  </si>
  <si>
    <t>0702060011560816</t>
  </si>
  <si>
    <t>三亚韦海秀分布式光伏</t>
  </si>
  <si>
    <t>6214***********1343</t>
  </si>
  <si>
    <t>2022年1月-2023年6月</t>
  </si>
  <si>
    <t>2018.6.28</t>
  </si>
  <si>
    <t>2018.7.25</t>
  </si>
  <si>
    <t>崖州发改〔2018〕212号</t>
  </si>
  <si>
    <t>自发自用，余电上网</t>
  </si>
  <si>
    <t>2018年7月-2021年12月</t>
  </si>
  <si>
    <t>ZKX-325P-24（72）</t>
  </si>
  <si>
    <t>325W</t>
  </si>
  <si>
    <t>北京中科信电子装备有限公司</t>
  </si>
  <si>
    <t>SGN3000TL</t>
  </si>
  <si>
    <t>上海兆能电力电子技术有限公司</t>
  </si>
  <si>
    <t>0702060011560962</t>
  </si>
  <si>
    <t>三亚黄文成分布式光伏</t>
  </si>
  <si>
    <t>6214***********5482</t>
  </si>
  <si>
    <t>崖州发改〔2018〕211号</t>
  </si>
  <si>
    <t>0702060011701516</t>
  </si>
  <si>
    <t>三亚韦唐荣分布式光伏</t>
  </si>
  <si>
    <t>6214***********0698</t>
  </si>
  <si>
    <t>0702060011703075</t>
  </si>
  <si>
    <t>三亚韦月川分布式光伏</t>
  </si>
  <si>
    <t>6214***********0245</t>
  </si>
  <si>
    <t>0702060011703088</t>
  </si>
  <si>
    <t>三亚董静雄分布式光伏</t>
  </si>
  <si>
    <t>460200***********4472</t>
  </si>
  <si>
    <t>6214***********5128</t>
  </si>
  <si>
    <t>0702060011703091</t>
  </si>
  <si>
    <t>三亚陈亚江分布式光伏</t>
  </si>
  <si>
    <t>460200***********4904</t>
  </si>
  <si>
    <t>6214***********9770</t>
  </si>
  <si>
    <t>崖州发改〔2019〕439号</t>
  </si>
  <si>
    <t>0702060011703105</t>
  </si>
  <si>
    <t>三亚张金国分布式光伏</t>
  </si>
  <si>
    <t>6214***********3160</t>
  </si>
  <si>
    <t>0702060011781468</t>
  </si>
  <si>
    <t>三亚董修明分布式光伏</t>
  </si>
  <si>
    <t>460200***********4478</t>
  </si>
  <si>
    <t>6214***********4980</t>
  </si>
  <si>
    <t>0702060011826268</t>
  </si>
  <si>
    <t>三亚韦卫壮分布式光伏</t>
  </si>
  <si>
    <t>6214***********2360</t>
  </si>
  <si>
    <t>0702060011826271</t>
  </si>
  <si>
    <t>三亚文亚壮分布式光伏</t>
  </si>
  <si>
    <t>460200***********4919</t>
  </si>
  <si>
    <t>6214***********6930</t>
  </si>
  <si>
    <t>0702060011877367</t>
  </si>
  <si>
    <t>三亚韦师全分布式光伏</t>
  </si>
  <si>
    <t>460200***********4914</t>
  </si>
  <si>
    <t>6214***********3183</t>
  </si>
  <si>
    <t>0702060011877370</t>
  </si>
  <si>
    <t>三亚韦爱兰分布式光伏</t>
  </si>
  <si>
    <t>460200***********4929</t>
  </si>
  <si>
    <t>6214***********4361</t>
  </si>
  <si>
    <t>0702060011877383</t>
  </si>
  <si>
    <t>三亚文师良分布式光伏</t>
  </si>
  <si>
    <t>460200***********4918</t>
  </si>
  <si>
    <t>6214***********8792</t>
  </si>
  <si>
    <t>0702060011877396</t>
  </si>
  <si>
    <t>三亚文亚发分布式光伏</t>
  </si>
  <si>
    <t>6214***********1004</t>
  </si>
  <si>
    <t>0702060009345195</t>
  </si>
  <si>
    <t>三亚黄参莲分布式光伏</t>
  </si>
  <si>
    <t>6214***********2129</t>
  </si>
  <si>
    <t>0702060009071793</t>
  </si>
  <si>
    <t>三亚赵亚沙分布式光伏</t>
  </si>
  <si>
    <t>460200***********4907</t>
  </si>
  <si>
    <t>6214***********1479</t>
  </si>
  <si>
    <t>2022年1月-12月</t>
  </si>
  <si>
    <t>2017.12.26</t>
  </si>
  <si>
    <t>原户主张德明</t>
  </si>
  <si>
    <t>0702060012479261</t>
  </si>
  <si>
    <t>三亚市崖州区北岭农业开发有限公司</t>
  </si>
  <si>
    <t>55万元</t>
  </si>
  <si>
    <t>组织机构代码：
914602********MA93</t>
  </si>
  <si>
    <t>1012***********0163</t>
  </si>
  <si>
    <t>村级</t>
  </si>
  <si>
    <t>49.68KW</t>
  </si>
  <si>
    <t>2022年1月-2023年8月</t>
  </si>
  <si>
    <t>2018.9.26</t>
  </si>
  <si>
    <t>崖州发改〔2018〕205号</t>
  </si>
  <si>
    <t>2018年10月-2021年12月</t>
  </si>
  <si>
    <t>ZKX-325P-24(72)</t>
  </si>
  <si>
    <t>50KW</t>
  </si>
  <si>
    <t>SGN5000TL</t>
  </si>
  <si>
    <t>原三亚市喜山羊生态养殖农民合作社光伏扶贫项目</t>
  </si>
  <si>
    <t>0702060009105342</t>
  </si>
  <si>
    <t>三亚市崖州区抱古村委会分布式25KW电站</t>
  </si>
  <si>
    <t>30万元</t>
  </si>
  <si>
    <t>组织机构代码:
544602********359P</t>
  </si>
  <si>
    <t>2102***********0308</t>
  </si>
  <si>
    <t>三亚市崖州区抱古村委会</t>
  </si>
  <si>
    <t>25KW</t>
  </si>
  <si>
    <t>崖州发改〔2017〕443号</t>
  </si>
  <si>
    <t>25000W</t>
  </si>
  <si>
    <t>GW25Kw-DT</t>
  </si>
  <si>
    <t>备注：</t>
  </si>
  <si>
    <t xml:space="preserve">电量消纳方式：填写全额上网或者自发自用，余电上网；光伏组件类型：单晶硅/多晶硅/薄膜；
</t>
  </si>
  <si>
    <t>三亚市个人(非贫困户)光伏发电项目补贴申请明细汇总表</t>
  </si>
  <si>
    <r>
      <rPr>
        <b/>
        <sz val="11"/>
        <color theme="1"/>
        <rFont val="宋体"/>
        <charset val="134"/>
        <scheme val="minor"/>
      </rPr>
      <t>已申请补助发电量时间</t>
    </r>
    <r>
      <rPr>
        <sz val="10"/>
        <color theme="1"/>
        <rFont val="宋体"/>
        <charset val="134"/>
        <scheme val="minor"/>
      </rPr>
      <t>（补助过的填报具体时间/未补助过的填报“无”）</t>
    </r>
  </si>
  <si>
    <t xml:space="preserve">申报补助发电量区间                 </t>
  </si>
  <si>
    <t>累计发电量 （单位：kwh，截止2023年12月31日）</t>
  </si>
  <si>
    <t>用户联系方式</t>
  </si>
  <si>
    <t>0702060014646124</t>
  </si>
  <si>
    <t>赵光健</t>
  </si>
  <si>
    <t>60万元</t>
  </si>
  <si>
    <t>中国建设银行三亚凤凰支行</t>
  </si>
  <si>
    <t>6217***********3200</t>
  </si>
  <si>
    <t>三亚市崖州区梅西村委会梅西村二队29号</t>
  </si>
  <si>
    <t>67.20KW</t>
  </si>
  <si>
    <t>崖州发改〔2019〕253号</t>
  </si>
  <si>
    <t>2019.09.25</t>
  </si>
  <si>
    <t>无</t>
  </si>
  <si>
    <t>2019年09月25日-2023年12月31日</t>
  </si>
  <si>
    <t>0.25元/千瓦时</t>
  </si>
  <si>
    <t>GCL-M6/60300</t>
  </si>
  <si>
    <t>300W</t>
  </si>
  <si>
    <t>协鑫</t>
  </si>
  <si>
    <t>30KW</t>
  </si>
  <si>
    <t>GCI-3P30K-4G</t>
  </si>
  <si>
    <t>锦浪</t>
  </si>
  <si>
    <t>1387****323</t>
  </si>
  <si>
    <t>0702060015189774</t>
  </si>
  <si>
    <t>杜泽东</t>
  </si>
  <si>
    <t>15万元</t>
  </si>
  <si>
    <t>460200***********4698</t>
  </si>
  <si>
    <t>中国邮政储蓄银行三亚崖城支行</t>
  </si>
  <si>
    <t>6217***********0565</t>
  </si>
  <si>
    <t>三亚市崖州区盐灶村委会盐灶村第四经济社8队68号</t>
  </si>
  <si>
    <t>24.00KW</t>
  </si>
  <si>
    <t>崖州发改〔2019〕329号</t>
  </si>
  <si>
    <t>2019.10</t>
  </si>
  <si>
    <t>2019.10.23</t>
  </si>
  <si>
    <t>2019年10月23日-2023年12月31日</t>
  </si>
  <si>
    <t>20KW</t>
  </si>
  <si>
    <t>GCI-3P20K-4G</t>
  </si>
  <si>
    <t>1387****224</t>
  </si>
  <si>
    <t>0702060015116651</t>
  </si>
  <si>
    <t>杜泽林</t>
  </si>
  <si>
    <t>14万元</t>
  </si>
  <si>
    <t>460001***********101X</t>
  </si>
  <si>
    <t>中国邮政储蓄银行三亚荔枝沟支行</t>
  </si>
  <si>
    <t>6217***********7430</t>
  </si>
  <si>
    <t>三亚市崖州区盐灶村委会盐灶村四组八队</t>
  </si>
  <si>
    <t>18.90KW</t>
  </si>
  <si>
    <t>崖州发改〔2019〕383号</t>
  </si>
  <si>
    <t>15KW</t>
  </si>
  <si>
    <t>GCI-3P15K-4G</t>
  </si>
  <si>
    <t>1397****610</t>
  </si>
  <si>
    <t>0702060015189905</t>
  </si>
  <si>
    <t>杜泽香</t>
  </si>
  <si>
    <t>16万元</t>
  </si>
  <si>
    <t>460200***********4707</t>
  </si>
  <si>
    <t>6217***********6265</t>
  </si>
  <si>
    <t>三亚市崖州区盐灶村西队</t>
  </si>
  <si>
    <t>19.50KW</t>
  </si>
  <si>
    <t>崖州发改〔2019〕324号</t>
  </si>
  <si>
    <t>2019.10.27</t>
  </si>
  <si>
    <t>2019年10月27日-2023年12月31日</t>
  </si>
  <si>
    <t>1888****571</t>
  </si>
  <si>
    <t>0702060015116547</t>
  </si>
  <si>
    <t>林泽东</t>
  </si>
  <si>
    <t>21万元</t>
  </si>
  <si>
    <t>460200***********4732</t>
  </si>
  <si>
    <t>6217***********7454</t>
  </si>
  <si>
    <t>三亚市崖州区盐灶村委会第四经济社8队46号</t>
  </si>
  <si>
    <t>14.70KW</t>
  </si>
  <si>
    <t>崖州发改〔2019〕331号</t>
  </si>
  <si>
    <t>2019.11.06</t>
  </si>
  <si>
    <t>2019年11月06日-2023年12月31日</t>
  </si>
  <si>
    <t>1510****303</t>
  </si>
  <si>
    <t>0702060020020516</t>
  </si>
  <si>
    <t>曾学光</t>
  </si>
  <si>
    <t>33.6万元</t>
  </si>
  <si>
    <t>460200***********4690</t>
  </si>
  <si>
    <t>中国工商银行三亚崖城支行</t>
  </si>
  <si>
    <t>6212***********4064</t>
  </si>
  <si>
    <t>三亚市崖州区临高村二组3队</t>
  </si>
  <si>
    <t>54.51KW</t>
  </si>
  <si>
    <t>崖州发改〔2020〕205号</t>
  </si>
  <si>
    <t>2020.09</t>
  </si>
  <si>
    <t>2020.10.14</t>
  </si>
  <si>
    <t>2020年10月14日-2023年12月31日</t>
  </si>
  <si>
    <t>GCI-3P50K-4G</t>
  </si>
  <si>
    <t>1351****822</t>
  </si>
  <si>
    <t>0702060020359674</t>
  </si>
  <si>
    <t>孙荣志</t>
  </si>
  <si>
    <t>14.50万元</t>
  </si>
  <si>
    <t>中国工商银行三亚分行营业部</t>
  </si>
  <si>
    <t>6222***********6123</t>
  </si>
  <si>
    <t>三亚市崖州区镇海村委会镇海三组8号</t>
  </si>
  <si>
    <t>25.50KW</t>
  </si>
  <si>
    <t>2020.08</t>
  </si>
  <si>
    <t>2020.08.29</t>
  </si>
  <si>
    <t>2020年08月29日-2023年12月31日</t>
  </si>
  <si>
    <t>Q.PEAK DUO-G6 350</t>
  </si>
  <si>
    <t>350W</t>
  </si>
  <si>
    <t>韩华</t>
  </si>
  <si>
    <t>GCI-3P25K-4G</t>
  </si>
  <si>
    <t>1369****118</t>
  </si>
  <si>
    <t>0702060015116592</t>
  </si>
  <si>
    <t>陆燕敏</t>
  </si>
  <si>
    <t>12万元</t>
  </si>
  <si>
    <t>460200***********4467</t>
  </si>
  <si>
    <t>6217***********8057</t>
  </si>
  <si>
    <t>三亚市崖州区兴滨路二巷5号</t>
  </si>
  <si>
    <t>11.40KW</t>
  </si>
  <si>
    <t>崖州发改〔2019〕254号</t>
  </si>
  <si>
    <t>2019.10.29</t>
  </si>
  <si>
    <t>2019年10月29日-2023年12月31日</t>
  </si>
  <si>
    <t>1397****699</t>
  </si>
  <si>
    <t>0702060020020532</t>
  </si>
  <si>
    <t>吴梅魁</t>
  </si>
  <si>
    <t>22.40万元</t>
  </si>
  <si>
    <t>海南省农村信用社三亚保港支行</t>
  </si>
  <si>
    <t>6214***********2109</t>
  </si>
  <si>
    <t>三亚市崖州区文明社区居委会保港政府大院50号</t>
  </si>
  <si>
    <t>27.00KW</t>
  </si>
  <si>
    <t>崖州发改〔2020〕98号</t>
  </si>
  <si>
    <t>2020.06</t>
  </si>
  <si>
    <t>2020.07.11</t>
  </si>
  <si>
    <t>2020年07月11日-2023年12月31日</t>
  </si>
  <si>
    <t>1370****651</t>
  </si>
  <si>
    <t>0702060015116491</t>
  </si>
  <si>
    <t>李五顺</t>
  </si>
  <si>
    <t>17万元</t>
  </si>
  <si>
    <t>460200***********4701</t>
  </si>
  <si>
    <t>中国邮政储蓄银行三亚崖州支行</t>
  </si>
  <si>
    <t>6217***********1075</t>
  </si>
  <si>
    <t>三亚市崖州区乾隆村委会乾隆村13队131号</t>
  </si>
  <si>
    <t>17.40KW</t>
  </si>
  <si>
    <t>崖州发改〔2019〕255号</t>
  </si>
  <si>
    <t>1808****112</t>
  </si>
  <si>
    <t>0702060014065473</t>
  </si>
  <si>
    <t>蔡铁豪</t>
  </si>
  <si>
    <t>12.0万元</t>
  </si>
  <si>
    <t>6214***********5996</t>
  </si>
  <si>
    <t>三亚市崖州区水南村二村六组</t>
  </si>
  <si>
    <t>16kw</t>
  </si>
  <si>
    <t>崖州发改〔2019〕161号</t>
  </si>
  <si>
    <t>2019.8.13</t>
  </si>
  <si>
    <t>2019.8.27</t>
  </si>
  <si>
    <t>自发自用，余额上网</t>
  </si>
  <si>
    <t>2019年8月27日-2023年12月31日</t>
  </si>
  <si>
    <t>多晶硅</t>
  </si>
  <si>
    <t>TSM-290DD05A</t>
  </si>
  <si>
    <t>290W</t>
  </si>
  <si>
    <t>天合光能</t>
  </si>
  <si>
    <t>15000W</t>
  </si>
  <si>
    <t>Growatt 15000TL3-S</t>
  </si>
  <si>
    <t>古瑞瓦特</t>
  </si>
  <si>
    <t>1380****325</t>
  </si>
  <si>
    <t>0702060015163859</t>
  </si>
  <si>
    <t>张远来</t>
  </si>
  <si>
    <t>7.5万</t>
  </si>
  <si>
    <t>460001***********0711</t>
  </si>
  <si>
    <t>中国农业银行三亚崖州支行</t>
  </si>
  <si>
    <t>6228***********8514</t>
  </si>
  <si>
    <t>三亚市崖州区保平村南路波浪桥</t>
  </si>
  <si>
    <t>10kw</t>
  </si>
  <si>
    <t>崖州发改〔2019〕322号</t>
  </si>
  <si>
    <t>2019.10.14</t>
  </si>
  <si>
    <t>2019.10.24</t>
  </si>
  <si>
    <t>2019年10月24日-2023年12月31日</t>
  </si>
  <si>
    <t>10000W</t>
  </si>
  <si>
    <t>Growatt 10000TL3-S</t>
  </si>
  <si>
    <t>1368****986</t>
  </si>
  <si>
    <t>0702060020020402</t>
  </si>
  <si>
    <t>李燕红</t>
  </si>
  <si>
    <t>7.5万元</t>
  </si>
  <si>
    <t>460200***********4432</t>
  </si>
  <si>
    <t>海南省农村信用社三亚崖城支行</t>
  </si>
  <si>
    <t>6214***********8241</t>
  </si>
  <si>
    <t>三亚市崖州区崖保路229号</t>
  </si>
  <si>
    <t>崖州发改备〔2020〕235号</t>
  </si>
  <si>
    <t>2020.10.1</t>
  </si>
  <si>
    <t>2020.10.11</t>
  </si>
  <si>
    <t>2020年10月11日-2023年12月31日</t>
  </si>
  <si>
    <t>1520****037</t>
  </si>
  <si>
    <t>0702060020329987</t>
  </si>
  <si>
    <t>陈桂凇</t>
  </si>
  <si>
    <t>13.6万元</t>
  </si>
  <si>
    <t>460200***********1650</t>
  </si>
  <si>
    <t>中国邮政储蓄银行三亚崖城营业所</t>
  </si>
  <si>
    <t>6217***********4818</t>
  </si>
  <si>
    <t>三亚市崖州区南滨居兴路138号</t>
  </si>
  <si>
    <t>20kw</t>
  </si>
  <si>
    <t>崖州发改〔2020〕235号</t>
  </si>
  <si>
    <t>2020.10.15</t>
  </si>
  <si>
    <t>2020.10.25</t>
  </si>
  <si>
    <t>2020年10月25日-2023年12月31日</t>
  </si>
  <si>
    <t>20000W</t>
  </si>
  <si>
    <t>Growatt 20000TL3-S</t>
  </si>
  <si>
    <t>1888****869</t>
  </si>
  <si>
    <t>0702060020330369</t>
  </si>
  <si>
    <t>林春梅</t>
  </si>
  <si>
    <t>15.64万元</t>
  </si>
  <si>
    <t>460200***********1662</t>
  </si>
  <si>
    <t>6214***********8150</t>
  </si>
  <si>
    <t>三亚市崖州区南滨农场前进作业区白超队132号</t>
  </si>
  <si>
    <t>23kw</t>
  </si>
  <si>
    <t>2020.10.10</t>
  </si>
  <si>
    <t>2020.10.20</t>
  </si>
  <si>
    <t>2020年10月20日-2023年12月31日</t>
  </si>
  <si>
    <t>28000W</t>
  </si>
  <si>
    <t>Growatt 28000TL3-S</t>
  </si>
  <si>
    <t>1512****886</t>
  </si>
  <si>
    <t>0702060020321257</t>
  </si>
  <si>
    <t>王名生</t>
  </si>
  <si>
    <t>6.7万元</t>
  </si>
  <si>
    <t>460200***********1670</t>
  </si>
  <si>
    <t>6219***********5580</t>
  </si>
  <si>
    <t>三亚市南滨农场海燕作业丰收队53号</t>
  </si>
  <si>
    <t>13kw</t>
  </si>
  <si>
    <t>崖州发改〔2020〕255号</t>
  </si>
  <si>
    <t>2020.10.23</t>
  </si>
  <si>
    <t>2020.11.4</t>
  </si>
  <si>
    <t>2020年11月4日-2023年12月31日</t>
  </si>
  <si>
    <t>12000W</t>
  </si>
  <si>
    <t>Growatt 12000TL3-S</t>
  </si>
  <si>
    <t>1368****466</t>
  </si>
  <si>
    <t>0702060020329541</t>
  </si>
  <si>
    <t>向可兵</t>
  </si>
  <si>
    <t>460200***********1655</t>
  </si>
  <si>
    <t>6214***********5571</t>
  </si>
  <si>
    <t>三亚市南滨农场海燕作业丰收队11号</t>
  </si>
  <si>
    <t>1303****765</t>
  </si>
  <si>
    <t>0702060020320935</t>
  </si>
  <si>
    <t>李玉云</t>
  </si>
  <si>
    <t>7.25万元</t>
  </si>
  <si>
    <t>460200***********1687</t>
  </si>
  <si>
    <t>海南省农村信用社三亚南滨支行</t>
  </si>
  <si>
    <t>6214***********7624</t>
  </si>
  <si>
    <t>三亚市崖州区南滨居前进作业区白超队128号</t>
  </si>
  <si>
    <t>15kw</t>
  </si>
  <si>
    <t>崖州发改〔2020〕297号</t>
  </si>
  <si>
    <t>2020.11.10</t>
  </si>
  <si>
    <t>2020.11.28</t>
  </si>
  <si>
    <t>2020年11月28日-2023年12月31日</t>
  </si>
  <si>
    <t>1300****568</t>
  </si>
  <si>
    <t>0702060021068326</t>
  </si>
  <si>
    <t>王春华</t>
  </si>
  <si>
    <t>6.96万元</t>
  </si>
  <si>
    <t>中国农业银行三亚南繁支行</t>
  </si>
  <si>
    <t>6228***********8576</t>
  </si>
  <si>
    <t>三亚市崖州区南滨居前进作业区前哨队38号</t>
  </si>
  <si>
    <t>12kw</t>
  </si>
  <si>
    <t>崖州发改〔2020〕344号</t>
  </si>
  <si>
    <t>2020.12.20</t>
  </si>
  <si>
    <t>2020.12.31</t>
  </si>
  <si>
    <t>2020年12月31日-2023年12月31日</t>
  </si>
  <si>
    <t>1559****618</t>
  </si>
  <si>
    <t>0702060013134189</t>
  </si>
  <si>
    <t>方雪莲</t>
  </si>
  <si>
    <t>5.6万元</t>
  </si>
  <si>
    <t>460200***********1664</t>
  </si>
  <si>
    <t>海南省农村信用社三亚营业部</t>
  </si>
  <si>
    <t>6214***********3720</t>
  </si>
  <si>
    <t>三亚市崖州区南滨农场前进作业区白超队123号</t>
  </si>
  <si>
    <t>3.12KW</t>
  </si>
  <si>
    <t>崖州发改〔2018〕340号</t>
  </si>
  <si>
    <t>2019.01.15</t>
  </si>
  <si>
    <t>2019.01.31</t>
  </si>
  <si>
    <t>薄膜</t>
  </si>
  <si>
    <t>TSM-150DD05A</t>
  </si>
  <si>
    <t>150W</t>
  </si>
  <si>
    <t>汉能薄膜</t>
  </si>
  <si>
    <t>Growatt 3000TL</t>
  </si>
  <si>
    <t>汉能</t>
  </si>
  <si>
    <t>1369****812</t>
  </si>
  <si>
    <t>0702060020020503</t>
  </si>
  <si>
    <t>张銮英</t>
  </si>
  <si>
    <t>5.9万元</t>
  </si>
  <si>
    <t>460200***********0021</t>
  </si>
  <si>
    <t>兴业银行三亚分行</t>
  </si>
  <si>
    <t>6229***********9018</t>
  </si>
  <si>
    <t>三亚市崖州区梅东村</t>
  </si>
  <si>
    <t>5.0KW</t>
  </si>
  <si>
    <t>崖州发改〔2020〕87号</t>
  </si>
  <si>
    <t>2020.11.26</t>
  </si>
  <si>
    <t>2020年11月26日-2023年12月31日</t>
  </si>
  <si>
    <t>HNS-ST63HA</t>
  </si>
  <si>
    <t>60W</t>
  </si>
  <si>
    <t>广东汉能薄膜太阳能有限公司</t>
  </si>
  <si>
    <t>6KW</t>
  </si>
  <si>
    <t>汉能6KW</t>
  </si>
  <si>
    <t>1387****906</t>
  </si>
  <si>
    <t>702060020020486</t>
  </si>
  <si>
    <t>孙修能</t>
  </si>
  <si>
    <t>5万元</t>
  </si>
  <si>
    <t>460200***********0000</t>
  </si>
  <si>
    <t>中国工商银行三亚分行</t>
  </si>
  <si>
    <t>6212***********0000</t>
  </si>
  <si>
    <t>崖州发改〔2020〕97号</t>
  </si>
  <si>
    <t>2020.11.24</t>
  </si>
  <si>
    <t>2020年11月24日-2023年12月31日</t>
  </si>
  <si>
    <t>1512****784</t>
  </si>
  <si>
    <t>0702060011375920</t>
  </si>
  <si>
    <t>洪福恩</t>
  </si>
  <si>
    <t>6228***********9876</t>
  </si>
  <si>
    <t>三亚市崖州区城西村委会西关六组65号</t>
  </si>
  <si>
    <t>7.5KW</t>
  </si>
  <si>
    <t>崖州发改〔2018〕191号</t>
  </si>
  <si>
    <t>2018.6.30</t>
  </si>
  <si>
    <t>2019年2月1日-
2023年12月31日</t>
  </si>
  <si>
    <t>单晶硅</t>
  </si>
  <si>
    <t>SL-M315</t>
  </si>
  <si>
    <t>375W</t>
  </si>
  <si>
    <t>索乐</t>
  </si>
  <si>
    <t>SF-7500TL</t>
  </si>
  <si>
    <t>首航</t>
  </si>
  <si>
    <t>1301****198</t>
  </si>
  <si>
    <t>0702060011271130</t>
  </si>
  <si>
    <t>洪福池</t>
  </si>
  <si>
    <t>7万元</t>
  </si>
  <si>
    <t>460200***********4456</t>
  </si>
  <si>
    <t>6228***********2772</t>
  </si>
  <si>
    <t>崖州发改〔2018〕192号</t>
  </si>
  <si>
    <t>2019年3月1日-
2023年12月31日</t>
  </si>
  <si>
    <t>TSM-375</t>
  </si>
  <si>
    <t>天合</t>
  </si>
  <si>
    <t>8000MTL-S</t>
  </si>
  <si>
    <t>1528****272</t>
  </si>
  <si>
    <t>0702000007812659</t>
  </si>
  <si>
    <t>郑丕伟</t>
  </si>
  <si>
    <t>460200***********4696</t>
  </si>
  <si>
    <t>6214***********1666</t>
  </si>
  <si>
    <t>三亚市崖州区新村仔</t>
  </si>
  <si>
    <t>5.5KW</t>
  </si>
  <si>
    <t>崖教科函〔2016〕260号</t>
  </si>
  <si>
    <t>2017.2.5</t>
  </si>
  <si>
    <t>2018.01.01</t>
  </si>
  <si>
    <t>自发自用，余量上网</t>
  </si>
  <si>
    <t>2018年1月1日-
2022年12月31日</t>
  </si>
  <si>
    <t>JKM265PP-60</t>
  </si>
  <si>
    <t>/</t>
  </si>
  <si>
    <t>晶科</t>
  </si>
  <si>
    <t>5KW</t>
  </si>
  <si>
    <t>Growatt5000MTL-S</t>
  </si>
  <si>
    <t>1387****870</t>
  </si>
  <si>
    <t>0702060007957228</t>
  </si>
  <si>
    <t>魏海洪</t>
  </si>
  <si>
    <t>33万元</t>
  </si>
  <si>
    <t>352227***********056X</t>
  </si>
  <si>
    <t>中国民生银行三亚分行</t>
  </si>
  <si>
    <t>6216***********8732</t>
  </si>
  <si>
    <t>三亚市崖城镇三林医院</t>
  </si>
  <si>
    <t>33.6kw</t>
  </si>
  <si>
    <t>崖州教科局〔2016〕262号</t>
  </si>
  <si>
    <t>2017.6-2021.12.31</t>
  </si>
  <si>
    <t>2022年1月1日-
2022年4月30日</t>
  </si>
  <si>
    <t>LR6-60-280p</t>
  </si>
  <si>
    <t>280w</t>
  </si>
  <si>
    <t>太阳雨集团有限公司</t>
  </si>
  <si>
    <t>GW20K-DT</t>
  </si>
  <si>
    <t>江苏固德威科技有限公司</t>
  </si>
  <si>
    <t>1778****125</t>
  </si>
  <si>
    <t>0702060014658727</t>
  </si>
  <si>
    <t>陈爱群</t>
  </si>
  <si>
    <t>20万元</t>
  </si>
  <si>
    <t>460200***********470x</t>
  </si>
  <si>
    <t>中国工商银行股份有限公司三亚崖城支行</t>
  </si>
  <si>
    <t>6212***********5854</t>
  </si>
  <si>
    <t>三亚市崖州区盐灶村委会第二经济社4队52号</t>
  </si>
  <si>
    <t>崖州发改〔2019〕256号</t>
  </si>
  <si>
    <t>2019.9.20</t>
  </si>
  <si>
    <t>2019.9.25</t>
  </si>
  <si>
    <t>2019年9月25日-2023年12月31日</t>
  </si>
  <si>
    <t>阿特斯325W/PVS</t>
  </si>
  <si>
    <t>8.125kW</t>
  </si>
  <si>
    <t>阿特斯阳光电力科技有限公司</t>
  </si>
  <si>
    <t>8.5kw</t>
  </si>
  <si>
    <t>SOFAR8.5K</t>
  </si>
  <si>
    <t>深圳首航新能源股份有限公司</t>
  </si>
  <si>
    <t>1897****729</t>
  </si>
  <si>
    <t>0702060014836998</t>
  </si>
  <si>
    <t>陈丽君</t>
  </si>
  <si>
    <t>460200***********512x</t>
  </si>
  <si>
    <t>6212***********6338</t>
  </si>
  <si>
    <t>三亚市崖州区盐灶村委会盐灶村2队1号</t>
  </si>
  <si>
    <t>崖州发改〔2019〕239号</t>
  </si>
  <si>
    <t>2019.09.15</t>
  </si>
  <si>
    <t>8.125KW</t>
  </si>
  <si>
    <t>1512****687</t>
  </si>
  <si>
    <t>0702060015190097</t>
  </si>
  <si>
    <t>陈圣茂</t>
  </si>
  <si>
    <t>460200***********4699</t>
  </si>
  <si>
    <t>三亚农村商业银行股份有限公司保港支行</t>
  </si>
  <si>
    <t>6214***********2309</t>
  </si>
  <si>
    <t>三亚市崖州区盐灶村委会第四经济社7队69号</t>
  </si>
  <si>
    <t>崖州发改〔2019〕257号</t>
  </si>
  <si>
    <t>2019.11.28</t>
  </si>
  <si>
    <t>2019.10.26</t>
  </si>
  <si>
    <t>2019年10月26日-2023年12月31日</t>
  </si>
  <si>
    <t>1369****905</t>
  </si>
  <si>
    <t>0702060015189934</t>
  </si>
  <si>
    <t>陈世杰</t>
  </si>
  <si>
    <t>6222***********2527</t>
  </si>
  <si>
    <t>三亚崖州区盐灶村委会第三经济社5队32号</t>
  </si>
  <si>
    <t>崖州发改〔2019〕258号</t>
  </si>
  <si>
    <t>2019.12.01</t>
  </si>
  <si>
    <t>1370****857</t>
  </si>
  <si>
    <t>0702060020020529</t>
  </si>
  <si>
    <t>陈勋奇</t>
  </si>
  <si>
    <t>460200***********5119</t>
  </si>
  <si>
    <t>6212***********1586</t>
  </si>
  <si>
    <t>三亚市崖城镇盐灶村委会第二经济社4队50号</t>
  </si>
  <si>
    <t>30kw</t>
  </si>
  <si>
    <t>崖州发改〔2020〕328号</t>
  </si>
  <si>
    <t>2020.08.02</t>
  </si>
  <si>
    <t>2020.11.23</t>
  </si>
  <si>
    <t>2020年11月23日-2023年12月31日</t>
  </si>
  <si>
    <t>1380****809</t>
  </si>
  <si>
    <t>0702060015510004</t>
  </si>
  <si>
    <t>邓发强
（原户主邓料）</t>
  </si>
  <si>
    <t>8万元</t>
  </si>
  <si>
    <t>440923***********2177</t>
  </si>
  <si>
    <t>中国邮政储蓄银行股份有限公司崖城支行</t>
  </si>
  <si>
    <t>6217***********7622</t>
  </si>
  <si>
    <t>三亚市崖州区盐灶村七小组100号</t>
  </si>
  <si>
    <t>8kw</t>
  </si>
  <si>
    <t>崖州发改〔2019〕241号</t>
  </si>
  <si>
    <t>2019.11.15</t>
  </si>
  <si>
    <t>2020.1.20</t>
  </si>
  <si>
    <t>2020年1月20日-2023年12月31日</t>
  </si>
  <si>
    <t>1364****714</t>
  </si>
  <si>
    <t>原户主邓料</t>
  </si>
  <si>
    <t>070206001483728</t>
  </si>
  <si>
    <t>林开举</t>
  </si>
  <si>
    <t>6217***********2454</t>
  </si>
  <si>
    <t>三亚市崖州区盐灶村委会第二经济社3队42号</t>
  </si>
  <si>
    <t>崖州发改〔2019〕240号</t>
  </si>
  <si>
    <t>2019.11.10</t>
  </si>
  <si>
    <t>2019.9.26</t>
  </si>
  <si>
    <t>2019年9月26日-2023年12月31日</t>
  </si>
  <si>
    <t>1387****858</t>
  </si>
  <si>
    <t>0702060014933790</t>
  </si>
  <si>
    <t>林开梅</t>
  </si>
  <si>
    <t>460200***********4763</t>
  </si>
  <si>
    <t>海南农商银行保港支行</t>
  </si>
  <si>
    <t>6214***********5815</t>
  </si>
  <si>
    <t>崖州发改〔2019〕384号</t>
  </si>
  <si>
    <t>2019.10.18</t>
  </si>
  <si>
    <t>1387****981</t>
  </si>
  <si>
    <t>0702060014129360</t>
  </si>
  <si>
    <t>容贵</t>
  </si>
  <si>
    <t>460200***********4694</t>
  </si>
  <si>
    <t>2220***********687</t>
  </si>
  <si>
    <t>三亚市崖州区盐灶村5小组</t>
  </si>
  <si>
    <t>崖州发改〔2019〕260号</t>
  </si>
  <si>
    <t>2019.09.05</t>
  </si>
  <si>
    <t>2019.09.24</t>
  </si>
  <si>
    <t>2019年9月24日-2023年12月31日</t>
  </si>
  <si>
    <t>1332****928</t>
  </si>
  <si>
    <t>0702060020020545</t>
  </si>
  <si>
    <t>王八妹</t>
  </si>
  <si>
    <t>6214***********4061</t>
  </si>
  <si>
    <t>三亚市崖州区拱北七组32号</t>
  </si>
  <si>
    <t>崖州发改〔2020〕322号</t>
  </si>
  <si>
    <t>全量上网</t>
  </si>
  <si>
    <t>2020年12月1日-2023年12月</t>
  </si>
  <si>
    <t>SPR-P3-415-COM-1500</t>
  </si>
  <si>
    <t>415W</t>
  </si>
  <si>
    <t>SUNPOWER</t>
  </si>
  <si>
    <t>GW20KT-DT</t>
  </si>
  <si>
    <t>固德威</t>
  </si>
  <si>
    <t>1529****391</t>
  </si>
  <si>
    <t>0702060017002341</t>
  </si>
  <si>
    <t>王庭宇</t>
  </si>
  <si>
    <t>460200***********444X</t>
  </si>
  <si>
    <t>6214***********5446</t>
  </si>
  <si>
    <t>三亚市崖州区城西村城西西园二组</t>
  </si>
  <si>
    <t>3.12kw</t>
  </si>
  <si>
    <t>崖州发改〔2019〕470号</t>
  </si>
  <si>
    <t>2020.5.7</t>
  </si>
  <si>
    <t>2020年5月7日-2023年12月31日</t>
  </si>
  <si>
    <t>GROWATT 3000HF</t>
  </si>
  <si>
    <t>1510****122</t>
  </si>
  <si>
    <t>0702060013466305</t>
  </si>
  <si>
    <t>王直明</t>
  </si>
  <si>
    <t>10万元</t>
  </si>
  <si>
    <t>6214***********2551</t>
  </si>
  <si>
    <t>三亚市崖州区崖城镇崖城村委会水南一村九组</t>
  </si>
  <si>
    <t>7kw</t>
  </si>
  <si>
    <t>崖州发改〔2018〕368号</t>
  </si>
  <si>
    <t>2019.3.1</t>
  </si>
  <si>
    <t>2019年5月1日-2023年12月31日</t>
  </si>
  <si>
    <t>HNS-SD135</t>
  </si>
  <si>
    <t>135W</t>
  </si>
  <si>
    <t>1397****036</t>
  </si>
  <si>
    <t>0702060011530914</t>
  </si>
  <si>
    <t>刘运祝</t>
  </si>
  <si>
    <t>460200***********4697</t>
  </si>
  <si>
    <t>6214***********8895</t>
  </si>
  <si>
    <t>三亚市崖州区临高村委会对面</t>
  </si>
  <si>
    <r>
      <rPr>
        <sz val="10"/>
        <color theme="1"/>
        <rFont val="仿宋_GB2312"/>
        <charset val="134"/>
      </rPr>
      <t>崖州发改</t>
    </r>
    <r>
      <rPr>
        <sz val="10"/>
        <color theme="1"/>
        <rFont val="宋体"/>
        <charset val="134"/>
      </rPr>
      <t>﹝</t>
    </r>
    <r>
      <rPr>
        <sz val="10"/>
        <color theme="1"/>
        <rFont val="仿宋_GB2312"/>
        <charset val="134"/>
      </rPr>
      <t>2018</t>
    </r>
    <r>
      <rPr>
        <sz val="10"/>
        <color theme="1"/>
        <rFont val="宋体"/>
        <charset val="134"/>
      </rPr>
      <t>﹞</t>
    </r>
    <r>
      <rPr>
        <sz val="10"/>
        <color theme="1"/>
        <rFont val="仿宋_GB2312"/>
        <charset val="134"/>
      </rPr>
      <t>188号</t>
    </r>
  </si>
  <si>
    <t>2018.7.21</t>
  </si>
  <si>
    <t>2018年08月1日-2023年07月31日</t>
  </si>
  <si>
    <t>1392****352</t>
  </si>
  <si>
    <t>0702060016949544</t>
  </si>
  <si>
    <t>陈照</t>
  </si>
  <si>
    <t>4.5万元</t>
  </si>
  <si>
    <t>460200***********4737</t>
  </si>
  <si>
    <t>海南农商银行三亚保港支行</t>
  </si>
  <si>
    <t>6214***********6549</t>
  </si>
  <si>
    <t>三亚市崖州区保平村委会一组五队96号</t>
  </si>
  <si>
    <t>7.56kw</t>
  </si>
  <si>
    <t>崖州发改〔2019〕469号</t>
  </si>
  <si>
    <t>2020.3.17</t>
  </si>
  <si>
    <t>2020年5月1日-2023年12月31日</t>
  </si>
  <si>
    <t>ZXP6-TLD60-280/P</t>
  </si>
  <si>
    <t>正信</t>
  </si>
  <si>
    <t>1300****300</t>
  </si>
  <si>
    <t>0702060010953860</t>
  </si>
  <si>
    <t>陈欢欢30kw</t>
  </si>
  <si>
    <t>36万元</t>
  </si>
  <si>
    <t>460033***********0674</t>
  </si>
  <si>
    <t>中国工商银行海南文昌支行营业室</t>
  </si>
  <si>
    <t>6217***********0099</t>
  </si>
  <si>
    <t>三亚市崖州区南滨农场胜利队集资房10-15号</t>
  </si>
  <si>
    <r>
      <rPr>
        <sz val="10"/>
        <color theme="1"/>
        <rFont val="仿宋_GB2312"/>
        <charset val="134"/>
      </rPr>
      <t>崖州发改</t>
    </r>
    <r>
      <rPr>
        <sz val="10"/>
        <color theme="1"/>
        <rFont val="宋体"/>
        <charset val="134"/>
      </rPr>
      <t>﹝</t>
    </r>
    <r>
      <rPr>
        <sz val="10"/>
        <color theme="1"/>
        <rFont val="仿宋_GB2312"/>
        <charset val="134"/>
      </rPr>
      <t>2018</t>
    </r>
    <r>
      <rPr>
        <sz val="10"/>
        <color theme="1"/>
        <rFont val="宋体"/>
        <charset val="134"/>
      </rPr>
      <t>﹞</t>
    </r>
    <r>
      <rPr>
        <sz val="10"/>
        <color theme="1"/>
        <rFont val="仿宋_GB2312"/>
        <charset val="134"/>
      </rPr>
      <t>168号</t>
    </r>
  </si>
  <si>
    <t>2018.5.30</t>
  </si>
  <si>
    <t>2018年8月1日-2023年7月31日</t>
  </si>
  <si>
    <t>JKM270PP-60</t>
  </si>
  <si>
    <t>1888****696</t>
  </si>
  <si>
    <t>0702060010990810</t>
  </si>
  <si>
    <t>陈欢欢25kw</t>
  </si>
  <si>
    <t>三亚市崖州区南滨农场胜利队集资房16-18号</t>
  </si>
  <si>
    <t>25kw</t>
  </si>
  <si>
    <r>
      <rPr>
        <sz val="10"/>
        <color theme="1"/>
        <rFont val="仿宋_GB2312"/>
        <charset val="134"/>
      </rPr>
      <t>崖州发改</t>
    </r>
    <r>
      <rPr>
        <sz val="10"/>
        <color theme="1"/>
        <rFont val="宋体"/>
        <charset val="134"/>
      </rPr>
      <t>﹝</t>
    </r>
    <r>
      <rPr>
        <sz val="10"/>
        <color theme="1"/>
        <rFont val="仿宋_GB2312"/>
        <charset val="134"/>
      </rPr>
      <t>2018</t>
    </r>
    <r>
      <rPr>
        <sz val="10"/>
        <color theme="1"/>
        <rFont val="宋体"/>
        <charset val="134"/>
      </rPr>
      <t>﹞</t>
    </r>
    <r>
      <rPr>
        <sz val="10"/>
        <color theme="1"/>
        <rFont val="仿宋_GB2312"/>
        <charset val="134"/>
      </rPr>
      <t>167号</t>
    </r>
  </si>
  <si>
    <t>0702060015113102</t>
  </si>
  <si>
    <t>刘青</t>
  </si>
  <si>
    <t>28万元</t>
  </si>
  <si>
    <t>6214***********9523</t>
  </si>
  <si>
    <t>三亚市崖州区</t>
  </si>
  <si>
    <t>18.6kw</t>
  </si>
  <si>
    <t>崖州发改〔2019〕381号</t>
  </si>
  <si>
    <t>2019年11月1日-2023年12月31日</t>
  </si>
  <si>
    <t>JW-D60N-310</t>
  </si>
  <si>
    <t>310W</t>
  </si>
  <si>
    <t>中来</t>
  </si>
  <si>
    <t>8KW</t>
  </si>
  <si>
    <t>GCI-3P20K-5G</t>
  </si>
  <si>
    <t>8769****1</t>
  </si>
  <si>
    <t>0702060020367510</t>
  </si>
  <si>
    <t>林元武</t>
  </si>
  <si>
    <t>460200***********4759</t>
  </si>
  <si>
    <t>6214***********0179</t>
  </si>
  <si>
    <t>三亚崖州区盐灶村委会第三经济社6队107号</t>
  </si>
  <si>
    <t>2020.11.27</t>
  </si>
  <si>
    <t>2020年12月日-2023年12月31日</t>
  </si>
  <si>
    <t>CS3W-395P</t>
  </si>
  <si>
    <t>395W</t>
  </si>
  <si>
    <t>阿特斯</t>
  </si>
  <si>
    <t>GW15KT-DT</t>
  </si>
  <si>
    <t>1389****954</t>
  </si>
  <si>
    <t>0702060014397400</t>
  </si>
  <si>
    <t>陈家好</t>
  </si>
  <si>
    <t>8.96万元</t>
  </si>
  <si>
    <t>460200***********4470</t>
  </si>
  <si>
    <t>6214***********2524</t>
  </si>
  <si>
    <t>三亚市崖州区北岭村落基村二组67号</t>
  </si>
  <si>
    <t>11.2kw</t>
  </si>
  <si>
    <t>崖州发改〔2019〕222号</t>
  </si>
  <si>
    <t>2019.9.28</t>
  </si>
  <si>
    <t>2019年10月1日-2023年12月31日</t>
  </si>
  <si>
    <t>GCI-3P10K-4G</t>
  </si>
  <si>
    <t>1387****580</t>
  </si>
  <si>
    <t>0702060014837193</t>
  </si>
  <si>
    <t>陈家华</t>
  </si>
  <si>
    <t>6214***********6394</t>
  </si>
  <si>
    <t>三亚市崖州北岭村落基村二组67号</t>
  </si>
  <si>
    <t>5.58kw</t>
  </si>
  <si>
    <t>崖州发改〔2019〕223号</t>
  </si>
  <si>
    <t>10KW</t>
  </si>
  <si>
    <t>1529****957</t>
  </si>
  <si>
    <t>0702060015113098</t>
  </si>
  <si>
    <t>陈进平</t>
  </si>
  <si>
    <t>460200***********436</t>
  </si>
  <si>
    <t>6214***********3847</t>
  </si>
  <si>
    <t>三亚市崖州区北岭落基一小组44号</t>
  </si>
  <si>
    <t>9.9kw</t>
  </si>
  <si>
    <t>崖州发改〔2019〕298号</t>
  </si>
  <si>
    <t>1579****997</t>
  </si>
  <si>
    <t>0702060015156509</t>
  </si>
  <si>
    <t>符有良</t>
  </si>
  <si>
    <t>6214***********0711</t>
  </si>
  <si>
    <t>三亚市崖州区北岭村大茅村小组15号</t>
  </si>
  <si>
    <t>崖州发改〔2019〕299号</t>
  </si>
  <si>
    <t>GW20KN-DT</t>
  </si>
  <si>
    <t>1778****131</t>
  </si>
  <si>
    <t>0702060015031815</t>
  </si>
  <si>
    <t>符有全</t>
  </si>
  <si>
    <t>6214***********0904</t>
  </si>
  <si>
    <t>三亚市崖州区北岭大茅村小组24号</t>
  </si>
  <si>
    <t>21kw</t>
  </si>
  <si>
    <t>崖州发改〔2019〕309号</t>
  </si>
  <si>
    <t>1368****127</t>
  </si>
  <si>
    <t>0702060014694716</t>
  </si>
  <si>
    <t>高桂雄</t>
  </si>
  <si>
    <t>460200***********4436</t>
  </si>
  <si>
    <t>6214***********9325</t>
  </si>
  <si>
    <t>三亚市崖州区落村落基一小组北岭落基一小组15号</t>
  </si>
  <si>
    <t>崖州发改〔2019〕224号</t>
  </si>
  <si>
    <t>GCI-1P5K-5G</t>
  </si>
  <si>
    <t>1500****204</t>
  </si>
  <si>
    <t>0702060014646137</t>
  </si>
  <si>
    <t>高红清</t>
  </si>
  <si>
    <t>7.9万元</t>
  </si>
  <si>
    <t>6214***********8551</t>
  </si>
  <si>
    <t>三亚市崖州区北岭村落基村101号</t>
  </si>
  <si>
    <t>崖州发改〔2019〕225号</t>
  </si>
  <si>
    <t>GCI-1P8K-5G</t>
  </si>
  <si>
    <t>1393****998</t>
  </si>
  <si>
    <t>0702060014646140</t>
  </si>
  <si>
    <t>高清清</t>
  </si>
  <si>
    <t>6.72万元</t>
  </si>
  <si>
    <t>460200***********6447</t>
  </si>
  <si>
    <t>6214***********1644</t>
  </si>
  <si>
    <t>三亚市崖州区北岭村落基村一组29号</t>
  </si>
  <si>
    <t>8.4kw</t>
  </si>
  <si>
    <t>崖州发改〔2019〕227号</t>
  </si>
  <si>
    <t>1396****222</t>
  </si>
  <si>
    <t>0702060014646153</t>
  </si>
  <si>
    <t>高文华</t>
  </si>
  <si>
    <t>10.4万元</t>
  </si>
  <si>
    <t>6214***********8725</t>
  </si>
  <si>
    <t>三亚市崖州区北岭村落基村二组103号</t>
  </si>
  <si>
    <t>13.64kw</t>
  </si>
  <si>
    <t>崖州发改〔2019〕228号</t>
  </si>
  <si>
    <t>GCI-3P15K-5G</t>
  </si>
  <si>
    <t>0702060014694758</t>
  </si>
  <si>
    <t>高文祥</t>
  </si>
  <si>
    <t>7.44万元</t>
  </si>
  <si>
    <t>6214***********5333</t>
  </si>
  <si>
    <t>三亚市崖州区北岭村落基村一组82号</t>
  </si>
  <si>
    <t>9.3kw</t>
  </si>
  <si>
    <t>崖州发改〔2019〕229号</t>
  </si>
  <si>
    <t>1397****857</t>
  </si>
  <si>
    <t>0702060014793471</t>
  </si>
  <si>
    <t>高祥</t>
  </si>
  <si>
    <t>8.4万元</t>
  </si>
  <si>
    <t>6214***********9747</t>
  </si>
  <si>
    <t>三亚市崖州区北岭村落基村二组71号</t>
  </si>
  <si>
    <t>10.5kw</t>
  </si>
  <si>
    <t>崖州发改〔2019〕230号</t>
  </si>
  <si>
    <t>0702060014743580</t>
  </si>
  <si>
    <t>高学文</t>
  </si>
  <si>
    <t>9.44万元</t>
  </si>
  <si>
    <t>6214***********8543</t>
  </si>
  <si>
    <t>三亚市崖州区北岭村落基村一组79号</t>
  </si>
  <si>
    <t>11.8kw</t>
  </si>
  <si>
    <t>崖州发改〔2019〕231号</t>
  </si>
  <si>
    <t>1387****241</t>
  </si>
  <si>
    <t>0702060014793396</t>
  </si>
  <si>
    <t>吉清和</t>
  </si>
  <si>
    <t>460200***********435</t>
  </si>
  <si>
    <t>6214***********6188</t>
  </si>
  <si>
    <t>三亚市崖州区北岭村打帮村小组3号</t>
  </si>
  <si>
    <t>8.7kw</t>
  </si>
  <si>
    <t>崖州发改〔2019〕232号</t>
  </si>
  <si>
    <t>1528****950</t>
  </si>
  <si>
    <t>0702060014743593</t>
  </si>
  <si>
    <t>吉志清</t>
  </si>
  <si>
    <t>15.36万元</t>
  </si>
  <si>
    <t>6214***********6298</t>
  </si>
  <si>
    <t>三亚市崖州区北岭村打帮村小组79号</t>
  </si>
  <si>
    <t>19.2kw</t>
  </si>
  <si>
    <t>崖州发改〔2019〕233号</t>
  </si>
  <si>
    <t>GCI-3P10K-5G</t>
  </si>
  <si>
    <t>1317****321</t>
  </si>
  <si>
    <t>0702060015116909</t>
  </si>
  <si>
    <t>李桂明</t>
  </si>
  <si>
    <t>11万元</t>
  </si>
  <si>
    <t>6214***********0243</t>
  </si>
  <si>
    <t>三亚市崖州区北岭大茅村小组39号</t>
  </si>
  <si>
    <t>11kw</t>
  </si>
  <si>
    <t>崖州发改〔2019〕311号</t>
  </si>
  <si>
    <t>1380****870</t>
  </si>
  <si>
    <t>0702060014743607</t>
  </si>
  <si>
    <t>刘家华</t>
  </si>
  <si>
    <t>6214***********8627</t>
  </si>
  <si>
    <t>三亚市崖州区北岭村打帮村小组69号</t>
  </si>
  <si>
    <t>崖州发改〔2019〕234号</t>
  </si>
  <si>
    <t>1361****124</t>
  </si>
  <si>
    <t>0702060014793413</t>
  </si>
  <si>
    <t>刘家贞</t>
  </si>
  <si>
    <t>9.92万元</t>
  </si>
  <si>
    <t>460200***********4400</t>
  </si>
  <si>
    <t>6214***********2725</t>
  </si>
  <si>
    <t>海南省三亚市崖城镇打帮村打帮小组北岭打帮小组81号</t>
  </si>
  <si>
    <t>12.4kw</t>
  </si>
  <si>
    <t>崖州发改〔2019〕235号</t>
  </si>
  <si>
    <t>1848****573</t>
  </si>
  <si>
    <t>0702060015147093</t>
  </si>
  <si>
    <t>刘梅英</t>
  </si>
  <si>
    <t>460200***********4460</t>
  </si>
  <si>
    <t>6214***********8617</t>
  </si>
  <si>
    <t>三亚市崖州区北岭坝后村小组25号</t>
  </si>
  <si>
    <t>崖州发改〔2019〕300号</t>
  </si>
  <si>
    <t>1528****710</t>
  </si>
  <si>
    <t>0702060015163569</t>
  </si>
  <si>
    <t>刘荣</t>
  </si>
  <si>
    <t>6214***********2833</t>
  </si>
  <si>
    <t>三亚市崖州区北岭坝后村小组46号</t>
  </si>
  <si>
    <t>14kw</t>
  </si>
  <si>
    <t>崖州发改〔2019〕302号</t>
  </si>
  <si>
    <t>8057****</t>
  </si>
  <si>
    <t>刘荣庆</t>
  </si>
  <si>
    <t>6214***********3401</t>
  </si>
  <si>
    <t>三亚市崖州区北岭坝后村小组27号</t>
  </si>
  <si>
    <t>崖州发改〔2019〕312号</t>
  </si>
  <si>
    <t>1500****534</t>
  </si>
  <si>
    <t>0702060014743610</t>
  </si>
  <si>
    <t>刘雄1</t>
  </si>
  <si>
    <t>5.92万元</t>
  </si>
  <si>
    <t>602001***********400</t>
  </si>
  <si>
    <t>6214***********6075</t>
  </si>
  <si>
    <r>
      <rPr>
        <sz val="10"/>
        <color theme="1"/>
        <rFont val="仿宋_GB2312"/>
        <charset val="134"/>
      </rPr>
      <t>海南省三亚市崖州区打帮村打帮小组北岭打帮小组</t>
    </r>
    <r>
      <rPr>
        <sz val="10"/>
        <color theme="1"/>
        <rFont val="Times New Roman"/>
        <charset val="134"/>
      </rPr>
      <t> </t>
    </r>
    <r>
      <rPr>
        <sz val="10"/>
        <color theme="1"/>
        <rFont val="仿宋_GB2312"/>
        <charset val="134"/>
      </rPr>
      <t>58号</t>
    </r>
  </si>
  <si>
    <t>7.4kw</t>
  </si>
  <si>
    <t>崖州发改〔2019〕236号</t>
  </si>
  <si>
    <t>1397****807</t>
  </si>
  <si>
    <t>0702060014793862</t>
  </si>
  <si>
    <t>刘雄2</t>
  </si>
  <si>
    <t>14.88万元</t>
  </si>
  <si>
    <t xml:space="preserve"> 46020***********5443X</t>
  </si>
  <si>
    <t>6214***********0148</t>
  </si>
  <si>
    <t>海南省三亚市崖州区打帮村打帮小组北岭打帮小组29号</t>
  </si>
  <si>
    <t>崖州发改〔2019〕237号</t>
  </si>
  <si>
    <t>1579****256</t>
  </si>
  <si>
    <t>0702060014793439</t>
  </si>
  <si>
    <t>刘振雄</t>
  </si>
  <si>
    <t>7.92万元</t>
  </si>
  <si>
    <t>460200***********4450</t>
  </si>
  <si>
    <t>6214***********7116</t>
  </si>
  <si>
    <t>三亚市崖州区北岭村打帮村小组73号</t>
  </si>
  <si>
    <t>崖州发改〔2019〕238号</t>
  </si>
  <si>
    <t>0702060015116970</t>
  </si>
  <si>
    <t>刘忠义</t>
  </si>
  <si>
    <t>6214***********3774</t>
  </si>
  <si>
    <t>33kw</t>
  </si>
  <si>
    <t>崖州发改〔2019〕304号</t>
  </si>
  <si>
    <t>1510****011</t>
  </si>
  <si>
    <t>0702060015190316</t>
  </si>
  <si>
    <t>唐明和</t>
  </si>
  <si>
    <t>6214***********5141</t>
  </si>
  <si>
    <t>崖州发改〔2019〕305号</t>
  </si>
  <si>
    <t>1351****742</t>
  </si>
  <si>
    <t>0702060015116925</t>
  </si>
  <si>
    <t>邢翠梅</t>
  </si>
  <si>
    <t>460033***********7527</t>
  </si>
  <si>
    <t>6214***********6966</t>
  </si>
  <si>
    <t>三亚市崖州区北岭大茅村小组53号</t>
  </si>
  <si>
    <t>11.7kw</t>
  </si>
  <si>
    <t>崖州发改〔2019〕313号</t>
  </si>
  <si>
    <t>1559****717</t>
  </si>
  <si>
    <t>0702060014915505</t>
  </si>
  <si>
    <t>杨弟</t>
  </si>
  <si>
    <t>9万元</t>
  </si>
  <si>
    <t>6214***********8723</t>
  </si>
  <si>
    <t>三亚市崖州区北岭坝后村小组8号</t>
  </si>
  <si>
    <t>崖州发改〔2019〕314号</t>
  </si>
  <si>
    <t>1512****332</t>
  </si>
  <si>
    <t>0702060015190332</t>
  </si>
  <si>
    <t>张聪</t>
  </si>
  <si>
    <t>460200***********9439</t>
  </si>
  <si>
    <t>6214***********3300</t>
  </si>
  <si>
    <t>三亚市崖州区北岭大茅村小组66号</t>
  </si>
  <si>
    <t>崖州发改〔2019〕316号</t>
  </si>
  <si>
    <t>8769****6</t>
  </si>
  <si>
    <t>0702060014933905</t>
  </si>
  <si>
    <t>张国全</t>
  </si>
  <si>
    <t>6214***********3970</t>
  </si>
  <si>
    <t>三亚市崖州区北岭大茅村小组3号</t>
  </si>
  <si>
    <t>崖州发改〔2019〕319号</t>
  </si>
  <si>
    <t>1828****472</t>
  </si>
  <si>
    <t>0702060015190228</t>
  </si>
  <si>
    <t>张国侍</t>
  </si>
  <si>
    <t>6214***********7120</t>
  </si>
  <si>
    <t>三亚市崖州区北岭大茅村小组86号</t>
  </si>
  <si>
    <t>崖州发改〔2019〕320号</t>
  </si>
  <si>
    <t>GW-20KN-DT</t>
  </si>
  <si>
    <t>1887****472</t>
  </si>
  <si>
    <t>0702060015190257</t>
  </si>
  <si>
    <t>张家荣</t>
  </si>
  <si>
    <t>460200***********4431</t>
  </si>
  <si>
    <t>6214***********9168</t>
  </si>
  <si>
    <t>三亚市崖州区北岭大茅村小组8号</t>
  </si>
  <si>
    <t>崖州发改〔2019〕321号</t>
  </si>
  <si>
    <t>1878****977</t>
  </si>
  <si>
    <t>0702060015190303</t>
  </si>
  <si>
    <t>张义成</t>
  </si>
  <si>
    <t>460200***********4000</t>
  </si>
  <si>
    <t>6214***********4483</t>
  </si>
  <si>
    <t>三亚市崖州区北岭大茅村小组85号</t>
  </si>
  <si>
    <t>崖州发改〔2019〕306号</t>
  </si>
  <si>
    <t>1887****148</t>
  </si>
  <si>
    <t>0702060014933934</t>
  </si>
  <si>
    <t>张永春</t>
  </si>
  <si>
    <t>19万元</t>
  </si>
  <si>
    <t>6214***********5322</t>
  </si>
  <si>
    <t>三亚市崖州区北岭大茅村小组6号</t>
  </si>
  <si>
    <t>19kw</t>
  </si>
  <si>
    <t>崖州发改〔2019〕307号</t>
  </si>
  <si>
    <t>1828****030</t>
  </si>
  <si>
    <t>0702060014930137</t>
  </si>
  <si>
    <t>张永胜</t>
  </si>
  <si>
    <t>460200***********0012</t>
  </si>
  <si>
    <t>6214***********4468</t>
  </si>
  <si>
    <t>三亚市崖州区北岭大茅村小组13号</t>
  </si>
  <si>
    <t>崖州发改〔2019〕308号</t>
  </si>
  <si>
    <t>1841****606</t>
  </si>
  <si>
    <t>0702060015116824</t>
  </si>
  <si>
    <t>周倩</t>
  </si>
  <si>
    <t>460033***********4867</t>
  </si>
  <si>
    <t>6214***********9959</t>
  </si>
  <si>
    <t>9.92kw</t>
  </si>
  <si>
    <t>崖州发改〔2019〕393号</t>
  </si>
  <si>
    <t>0.25元.千瓦时</t>
  </si>
  <si>
    <t>1668****276</t>
  </si>
  <si>
    <t>0702060013226174</t>
  </si>
  <si>
    <t>吴春江</t>
  </si>
  <si>
    <t>11.55万元</t>
  </si>
  <si>
    <t>210423***********3017</t>
  </si>
  <si>
    <t>中国邮政储蓄银行三亚市分行</t>
  </si>
  <si>
    <t>6217***********3140</t>
  </si>
  <si>
    <t>三亚市崖州区梅联下村151号</t>
  </si>
  <si>
    <t>23.1kw</t>
  </si>
  <si>
    <t>崖州发改〔2018〕359号</t>
  </si>
  <si>
    <t>2019年3月1日-2023年12月31日</t>
  </si>
  <si>
    <t>LR6-60PE-300M</t>
  </si>
  <si>
    <t>隆基</t>
  </si>
  <si>
    <t>1777****868</t>
  </si>
  <si>
    <t>0702060013209719</t>
  </si>
  <si>
    <t>王海容</t>
  </si>
  <si>
    <t>460200***********5529</t>
  </si>
  <si>
    <t>6214***********2237</t>
  </si>
  <si>
    <t>三亚市崖州区保港路55号</t>
  </si>
  <si>
    <t>5.46KW</t>
  </si>
  <si>
    <t>崖州发改〔2018〕341号</t>
  </si>
  <si>
    <t>HNS-SD130</t>
  </si>
  <si>
    <t>130W</t>
  </si>
  <si>
    <t>3KW</t>
  </si>
  <si>
    <t>SUNKID JSI-3000TL</t>
  </si>
  <si>
    <t>晶福源</t>
  </si>
  <si>
    <t>1397****168</t>
  </si>
  <si>
    <t>0702060015101248</t>
  </si>
  <si>
    <t>刘少华</t>
  </si>
  <si>
    <t>6214***********8526</t>
  </si>
  <si>
    <t>三亚市崖州区北岭坝后村小组9号</t>
  </si>
  <si>
    <t>8.6kw</t>
  </si>
  <si>
    <t>崖州发改〔2019〕303号</t>
  </si>
  <si>
    <t>1362****452</t>
  </si>
  <si>
    <t>0702060015190260</t>
  </si>
  <si>
    <t>张国龙</t>
  </si>
  <si>
    <t>6214***********6082</t>
  </si>
  <si>
    <t>三亚市崖州区北岭大茅村小组95号</t>
  </si>
  <si>
    <t>崖州发改〔2019〕318号</t>
  </si>
  <si>
    <t>1380****770</t>
  </si>
  <si>
    <t>0702060013512460</t>
  </si>
  <si>
    <t>黄丽君
（原户主林康）</t>
  </si>
  <si>
    <t>460200***********0544</t>
  </si>
  <si>
    <t>6214***********6490</t>
  </si>
  <si>
    <t>三亚市崖州区盐灶村三组</t>
  </si>
  <si>
    <t>崖州发改〔2018〕371号</t>
  </si>
  <si>
    <t>2019年6月1日-2023年12月31日</t>
  </si>
  <si>
    <t>Growatt MID 20KTL3-X</t>
  </si>
  <si>
    <t>1510****284</t>
  </si>
  <si>
    <t>原户主林康</t>
  </si>
  <si>
    <t>0702060014793859</t>
  </si>
  <si>
    <t>陈家发</t>
  </si>
  <si>
    <t>15.8万元</t>
  </si>
  <si>
    <t>6214***********3664</t>
  </si>
  <si>
    <t>三亚市崖州区北岭村落基村二组59号</t>
  </si>
  <si>
    <t>19.8kw</t>
  </si>
  <si>
    <t>崖州发改〔2019〕221号</t>
  </si>
  <si>
    <t>0702060014931664</t>
  </si>
  <si>
    <t>杨定云</t>
  </si>
  <si>
    <t>460200***********470X</t>
  </si>
  <si>
    <t>6214***********0559</t>
  </si>
  <si>
    <t>三亚市崖州区盐灶村委会盐灶四队50号</t>
  </si>
  <si>
    <t>崖州发改〔2019〕332号</t>
  </si>
  <si>
    <t>1370****479</t>
  </si>
  <si>
    <t>三亚市崖州区盐灶村杨定云16KW分布式光伏发电项目涉及征地拆迁，该项目于2024年2月已拆除。</t>
  </si>
  <si>
    <t>三亚市企业光伏发电项目补贴申请明细汇总表</t>
  </si>
  <si>
    <t>营业执照注册码/组织机构代码</t>
  </si>
  <si>
    <t>总装机规模（KW）</t>
  </si>
  <si>
    <t>申请补助</t>
  </si>
  <si>
    <t>2020-2021年度申请资金总额（万元）</t>
  </si>
  <si>
    <t>已申请补助区间</t>
  </si>
  <si>
    <t>已获得补助发电量（单位：kwh）</t>
  </si>
  <si>
    <t>0702060021141414</t>
  </si>
  <si>
    <t>三亚市崖州区罗牛山畜牧有限公司凤上15万头现代化循环农业示范基地3.68MWp分布式光伏发电项目</t>
  </si>
  <si>
    <t>1876.8万元</t>
  </si>
  <si>
    <t>91469006MA5TEUDX33</t>
  </si>
  <si>
    <t>2201 ***********8 367</t>
  </si>
  <si>
    <t>海南省三亚市崖州区崖城镇三公里村委会凤上岭后山</t>
  </si>
  <si>
    <t>企业</t>
  </si>
  <si>
    <t>6400KW</t>
  </si>
  <si>
    <t>崖州发改〔2020〕323号</t>
  </si>
  <si>
    <t>2020.12.22</t>
  </si>
  <si>
    <t>2020.12.29</t>
  </si>
  <si>
    <t>自发自用，
余量上网</t>
  </si>
  <si>
    <t>2020年12月29日-2023年12月31日</t>
  </si>
  <si>
    <r>
      <rPr>
        <sz val="10"/>
        <color theme="1"/>
        <rFont val="Times New Roman"/>
        <charset val="134"/>
      </rPr>
      <t>0.25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千瓦时</t>
    </r>
  </si>
  <si>
    <t>LR4-72HPH-445W</t>
  </si>
  <si>
    <t>445w</t>
  </si>
  <si>
    <t>锦州阳光能源有限公司</t>
  </si>
  <si>
    <t>110KW</t>
  </si>
  <si>
    <t>SUN2000-110KTL-M0</t>
  </si>
  <si>
    <t>华为技术有限公司</t>
  </si>
  <si>
    <t>1321****760</t>
  </si>
  <si>
    <t>0702000007710360</t>
  </si>
  <si>
    <t>大唐国际三亚大隆水库干渠光伏发电项目</t>
  </si>
  <si>
    <t>7648万元</t>
  </si>
  <si>
    <t>91460200MA5T3N0D83</t>
  </si>
  <si>
    <t>中国建设银行股份有限公司海口金盘支行</t>
  </si>
  <si>
    <t>4605***********1115</t>
  </si>
  <si>
    <t>海南省三亚市，三亚市崖州区大隆水库干渠</t>
  </si>
  <si>
    <t>10000KW</t>
  </si>
  <si>
    <t>2017-460000-44-03-019311</t>
  </si>
  <si>
    <t>2018.9.30</t>
  </si>
  <si>
    <t>2022年01月01日-2023年06月30日</t>
  </si>
  <si>
    <t>2018年7月2日-2021年12月31日</t>
  </si>
  <si>
    <t>LR6-72PE-360W、LR6-72BP-360W</t>
  </si>
  <si>
    <t>360W</t>
  </si>
  <si>
    <t>隆基乐叶光伏科技有限公司</t>
  </si>
  <si>
    <t>75000W</t>
  </si>
  <si>
    <t>SUN2000-75KTL-C1</t>
  </si>
  <si>
    <t>白丽婷1377****639</t>
  </si>
  <si>
    <t>0702060015834296</t>
  </si>
  <si>
    <t>三亚崖州中心渔港生产配套区屋顶分布式光伏发电项目</t>
  </si>
  <si>
    <t>736.806741万元</t>
  </si>
  <si>
    <t>914400005666840936</t>
  </si>
  <si>
    <t>中国建设银行广州广电支行</t>
  </si>
  <si>
    <t>4400***********9999</t>
  </si>
  <si>
    <t>三亚市崖州中心渔港生产配套区</t>
  </si>
  <si>
    <t>1507.84KW</t>
  </si>
  <si>
    <t>崖教科函〔2017〕290号</t>
  </si>
  <si>
    <t>2020.5.26</t>
  </si>
  <si>
    <t>2020年5月26日-2023年12月31日</t>
  </si>
  <si>
    <t>EG-320M60-D/BF/DG</t>
  </si>
  <si>
    <t>320W</t>
  </si>
  <si>
    <t>常州亿晶广电科技有限公司</t>
  </si>
  <si>
    <t>47500W</t>
  </si>
  <si>
    <t>SUN2000-50KTL-C1</t>
  </si>
  <si>
    <t>1363****888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</si>
</sst>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/m/d;@"/>
    <numFmt numFmtId="178" formatCode="yyyy\.m\.d;@"/>
    <numFmt numFmtId="179" formatCode="0.00_ "/>
    <numFmt numFmtId="180" formatCode="0_ "/>
    <numFmt numFmtId="181" formatCode="0.0000_ "/>
    <numFmt numFmtId="182" formatCode="0.0000_);[Red]\(0.0000\)"/>
    <numFmt numFmtId="183" formatCode="0.00_);[Red]\(0.00\)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34" fillId="28" borderId="1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10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 shrinkToFit="1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 shrinkToFit="1"/>
    </xf>
    <xf numFmtId="0" fontId="15" fillId="3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>
      <alignment horizontal="center" vertical="center"/>
    </xf>
    <xf numFmtId="31" fontId="7" fillId="0" borderId="3" xfId="0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 wrapText="1"/>
    </xf>
    <xf numFmtId="180" fontId="19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9" fontId="15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0" fontId="1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/>
    </xf>
    <xf numFmtId="180" fontId="0" fillId="2" borderId="3" xfId="0" applyNumberFormat="1" applyFont="1" applyFill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 wrapText="1"/>
    </xf>
    <xf numFmtId="180" fontId="0" fillId="2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179" fontId="0" fillId="2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 wrapText="1"/>
    </xf>
    <xf numFmtId="9" fontId="1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181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180" fontId="3" fillId="4" borderId="3" xfId="0" applyNumberFormat="1" applyFont="1" applyFill="1" applyBorder="1" applyAlignment="1">
      <alignment horizontal="center" vertical="center"/>
    </xf>
    <xf numFmtId="182" fontId="3" fillId="4" borderId="3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14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 wrapText="1"/>
    </xf>
    <xf numFmtId="0" fontId="0" fillId="3" borderId="3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  <xf numFmtId="0" fontId="8" fillId="0" borderId="3" xfId="0" applyFont="1" applyBorder="1" applyAlignment="1" quotePrefix="1">
      <alignment horizontal="center" vertical="center" wrapText="1"/>
    </xf>
    <xf numFmtId="0" fontId="9" fillId="0" borderId="3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justify" vertical="center"/>
    </xf>
    <xf numFmtId="0" fontId="4" fillId="0" borderId="3" xfId="0" applyFont="1" applyBorder="1" applyAlignment="1" quotePrefix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1" sqref="C11"/>
    </sheetView>
  </sheetViews>
  <sheetFormatPr defaultColWidth="9" defaultRowHeight="13.5" outlineLevelCol="4"/>
  <cols>
    <col min="1" max="1" width="12.5" customWidth="1"/>
    <col min="2" max="2" width="19" customWidth="1"/>
    <col min="3" max="3" width="17.125" customWidth="1"/>
    <col min="4" max="4" width="17" customWidth="1"/>
    <col min="5" max="5" width="11" customWidth="1"/>
    <col min="7" max="7" width="11.5"/>
    <col min="8" max="8" width="9.375"/>
    <col min="9" max="9" width="11.5"/>
  </cols>
  <sheetData>
    <row r="1" customFormat="1" spans="1:1">
      <c r="A1" t="s">
        <v>0</v>
      </c>
    </row>
    <row r="2" ht="18.75" spans="1:5">
      <c r="A2" s="146" t="s">
        <v>1</v>
      </c>
      <c r="B2" s="146"/>
      <c r="C2" s="146"/>
      <c r="D2" s="146"/>
      <c r="E2" s="146"/>
    </row>
    <row r="3" ht="21" customHeight="1" spans="1:5">
      <c r="A3" s="147" t="s">
        <v>2</v>
      </c>
      <c r="B3" s="148" t="s">
        <v>3</v>
      </c>
      <c r="C3" s="149" t="s">
        <v>4</v>
      </c>
      <c r="D3" s="149" t="s">
        <v>5</v>
      </c>
      <c r="E3" s="148" t="s">
        <v>6</v>
      </c>
    </row>
    <row r="4" ht="57" customHeight="1" spans="1:5">
      <c r="A4" s="147"/>
      <c r="B4" s="148"/>
      <c r="C4" s="147"/>
      <c r="D4" s="147"/>
      <c r="E4" s="148"/>
    </row>
    <row r="5" ht="29" customHeight="1" spans="1:5">
      <c r="A5" s="150" t="s">
        <v>7</v>
      </c>
      <c r="B5" s="150" t="s">
        <v>8</v>
      </c>
      <c r="C5" s="151">
        <v>308187</v>
      </c>
      <c r="D5" s="152">
        <f t="shared" ref="D5:D9" si="0">C5*0.25</f>
        <v>77046.75</v>
      </c>
      <c r="E5" s="150"/>
    </row>
    <row r="6" ht="29" customHeight="1" spans="1:5">
      <c r="A6" s="150"/>
      <c r="B6" s="150" t="s">
        <v>9</v>
      </c>
      <c r="C6" s="151">
        <v>96165</v>
      </c>
      <c r="D6" s="152">
        <f t="shared" si="0"/>
        <v>24041.25</v>
      </c>
      <c r="E6" s="150"/>
    </row>
    <row r="7" ht="29" customHeight="1" spans="1:5">
      <c r="A7" s="153" t="s">
        <v>10</v>
      </c>
      <c r="B7" s="150"/>
      <c r="C7" s="154">
        <f>SUM(C5:C6)</f>
        <v>404352</v>
      </c>
      <c r="D7" s="155">
        <f>SUM(D5:D6)</f>
        <v>101088</v>
      </c>
      <c r="E7" s="150"/>
    </row>
    <row r="8" ht="29" customHeight="1" spans="1:5">
      <c r="A8" s="14" t="s">
        <v>11</v>
      </c>
      <c r="B8" s="150" t="s">
        <v>12</v>
      </c>
      <c r="C8" s="151">
        <v>6514488</v>
      </c>
      <c r="D8" s="152">
        <f t="shared" si="0"/>
        <v>1628622</v>
      </c>
      <c r="E8" s="150"/>
    </row>
    <row r="9" ht="46" customHeight="1" spans="1:5">
      <c r="A9" s="156"/>
      <c r="B9" s="150" t="s">
        <v>13</v>
      </c>
      <c r="C9" s="151">
        <v>28563730.5</v>
      </c>
      <c r="D9" s="152">
        <f t="shared" si="0"/>
        <v>7140932.625</v>
      </c>
      <c r="E9" s="150"/>
    </row>
    <row r="10" ht="29" customHeight="1" spans="1:5">
      <c r="A10" s="150" t="s">
        <v>10</v>
      </c>
      <c r="B10" s="150"/>
      <c r="C10" s="154">
        <f>SUM(C8:C9)</f>
        <v>35078218.5</v>
      </c>
      <c r="D10" s="155">
        <f>SUM(D8:D9)</f>
        <v>8769554.625</v>
      </c>
      <c r="E10" s="150"/>
    </row>
    <row r="11" ht="42" customHeight="1" spans="1:5">
      <c r="A11" s="148" t="s">
        <v>14</v>
      </c>
      <c r="B11" s="157"/>
      <c r="C11" s="158">
        <f>C7+C10</f>
        <v>35482570.5</v>
      </c>
      <c r="D11" s="159">
        <f>D7+D10</f>
        <v>8870642.625</v>
      </c>
      <c r="E11" s="157"/>
    </row>
    <row r="12" customFormat="1" spans="3:4">
      <c r="C12" s="160"/>
      <c r="D12" s="160"/>
    </row>
    <row r="13" customFormat="1" spans="3:4">
      <c r="C13" s="160"/>
      <c r="D13" s="160"/>
    </row>
  </sheetData>
  <mergeCells count="8">
    <mergeCell ref="A2:E2"/>
    <mergeCell ref="A3:A4"/>
    <mergeCell ref="A5:A6"/>
    <mergeCell ref="A8:A9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FC102"/>
  <sheetViews>
    <sheetView view="pageBreakPreview" zoomScale="75" zoomScaleNormal="100" zoomScaleSheetLayoutView="75" topLeftCell="E76" workbookViewId="0">
      <selection activeCell="M6" sqref="M6"/>
    </sheetView>
  </sheetViews>
  <sheetFormatPr defaultColWidth="9" defaultRowHeight="13.5"/>
  <cols>
    <col min="1" max="1" width="8.66666666666667" style="1" customWidth="1"/>
    <col min="2" max="2" width="17.75" style="1" customWidth="1"/>
    <col min="3" max="3" width="14.875" style="1" customWidth="1"/>
    <col min="4" max="4" width="12.125" style="1" customWidth="1"/>
    <col min="5" max="5" width="16" style="1" customWidth="1"/>
    <col min="6" max="6" width="16.375" style="1" customWidth="1"/>
    <col min="7" max="7" width="14.375" style="82" customWidth="1"/>
    <col min="8" max="8" width="13.5" style="83" customWidth="1"/>
    <col min="9" max="9" width="9.625" style="1" customWidth="1"/>
    <col min="10" max="10" width="11.375" style="1" customWidth="1"/>
    <col min="11" max="11" width="16.375" style="1" customWidth="1"/>
    <col min="12" max="12" width="11.625" style="81" customWidth="1"/>
    <col min="13" max="13" width="10.5" style="1" customWidth="1"/>
    <col min="14" max="14" width="13.125" style="1" customWidth="1"/>
    <col min="15" max="15" width="17.375" style="1" customWidth="1"/>
    <col min="16" max="16" width="10.125" style="1" customWidth="1"/>
    <col min="17" max="17" width="9.5" style="1" customWidth="1"/>
    <col min="18" max="18" width="14" style="84" customWidth="1"/>
    <col min="19" max="19" width="12.625" style="81" customWidth="1"/>
    <col min="20" max="20" width="16.375" style="1" customWidth="1"/>
    <col min="21" max="21" width="13.0083333333333" style="1" customWidth="1"/>
    <col min="22" max="22" width="8.125" style="1" customWidth="1"/>
    <col min="23" max="23" width="16.375" style="1" customWidth="1"/>
    <col min="24" max="24" width="8.375" style="1" customWidth="1"/>
    <col min="25" max="25" width="13" style="1" customWidth="1"/>
    <col min="26" max="26" width="16.375" style="1" customWidth="1"/>
    <col min="27" max="27" width="11.75" style="1" customWidth="1"/>
    <col min="28" max="28" width="12.125" style="1" customWidth="1"/>
    <col min="29" max="29" width="11.875" style="1" customWidth="1"/>
    <col min="30" max="30" width="16.375" style="1" customWidth="1"/>
    <col min="31" max="31" width="13.6916666666667" style="1" customWidth="1"/>
    <col min="32" max="16384" width="9" style="1"/>
  </cols>
  <sheetData>
    <row r="2" ht="30" customHeight="1" spans="1:30">
      <c r="A2" s="3" t="s">
        <v>15</v>
      </c>
      <c r="B2" s="3"/>
      <c r="C2" s="3"/>
      <c r="D2" s="3"/>
      <c r="E2" s="3"/>
      <c r="F2" s="3"/>
      <c r="G2" s="85"/>
      <c r="H2" s="86"/>
      <c r="I2" s="3"/>
      <c r="J2" s="3"/>
      <c r="K2" s="3"/>
      <c r="L2" s="99"/>
      <c r="M2" s="3"/>
      <c r="N2" s="3"/>
      <c r="O2" s="3"/>
      <c r="P2" s="3"/>
      <c r="Q2" s="3"/>
      <c r="R2" s="114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>
      <c r="A3" s="4" t="s">
        <v>16</v>
      </c>
      <c r="B3" s="4" t="s">
        <v>17</v>
      </c>
      <c r="C3" s="4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16" t="s">
        <v>24</v>
      </c>
      <c r="J3" s="4" t="s">
        <v>25</v>
      </c>
      <c r="K3" s="100" t="s">
        <v>26</v>
      </c>
      <c r="L3" s="101"/>
      <c r="M3" s="4" t="s">
        <v>27</v>
      </c>
      <c r="N3" s="4" t="s">
        <v>28</v>
      </c>
      <c r="O3" s="4" t="s">
        <v>29</v>
      </c>
      <c r="P3" s="4" t="s">
        <v>30</v>
      </c>
      <c r="Q3" s="4" t="s">
        <v>31</v>
      </c>
      <c r="R3" s="115" t="s">
        <v>32</v>
      </c>
      <c r="S3" s="5" t="s">
        <v>33</v>
      </c>
      <c r="T3" s="20" t="s">
        <v>34</v>
      </c>
      <c r="U3" s="20"/>
      <c r="V3" s="27" t="s">
        <v>35</v>
      </c>
      <c r="W3" s="27"/>
      <c r="X3" s="27"/>
      <c r="Y3" s="27"/>
      <c r="Z3" s="27"/>
      <c r="AA3" s="27" t="s">
        <v>36</v>
      </c>
      <c r="AB3" s="27"/>
      <c r="AC3" s="27"/>
      <c r="AD3" s="27"/>
      <c r="AE3" s="14" t="s">
        <v>6</v>
      </c>
    </row>
    <row r="4" ht="66" customHeight="1" spans="1:31">
      <c r="A4" s="6"/>
      <c r="B4" s="6"/>
      <c r="C4" s="6"/>
      <c r="D4" s="7"/>
      <c r="E4" s="7"/>
      <c r="F4" s="7"/>
      <c r="G4" s="7"/>
      <c r="H4" s="7"/>
      <c r="I4" s="19"/>
      <c r="J4" s="6"/>
      <c r="K4" s="20" t="s">
        <v>37</v>
      </c>
      <c r="L4" s="102" t="s">
        <v>38</v>
      </c>
      <c r="M4" s="6"/>
      <c r="N4" s="6"/>
      <c r="O4" s="6"/>
      <c r="P4" s="6"/>
      <c r="Q4" s="6"/>
      <c r="R4" s="116"/>
      <c r="S4" s="7"/>
      <c r="T4" s="117" t="s">
        <v>39</v>
      </c>
      <c r="U4" s="117" t="s">
        <v>40</v>
      </c>
      <c r="V4" s="7" t="s">
        <v>41</v>
      </c>
      <c r="W4" s="7" t="s">
        <v>42</v>
      </c>
      <c r="X4" s="7" t="s">
        <v>43</v>
      </c>
      <c r="Y4" s="7" t="s">
        <v>44</v>
      </c>
      <c r="Z4" s="7" t="s">
        <v>45</v>
      </c>
      <c r="AA4" s="7" t="s">
        <v>43</v>
      </c>
      <c r="AB4" s="7" t="s">
        <v>46</v>
      </c>
      <c r="AC4" s="7" t="s">
        <v>42</v>
      </c>
      <c r="AD4" s="7" t="s">
        <v>45</v>
      </c>
      <c r="AE4" s="123"/>
    </row>
    <row r="5" ht="27" customHeight="1" spans="1:31">
      <c r="A5" s="13">
        <v>1</v>
      </c>
      <c r="B5" s="87" t="s">
        <v>47</v>
      </c>
      <c r="C5" s="88" t="s">
        <v>48</v>
      </c>
      <c r="D5" s="89" t="s">
        <v>49</v>
      </c>
      <c r="E5" s="43" t="s">
        <v>50</v>
      </c>
      <c r="F5" s="90" t="s">
        <v>51</v>
      </c>
      <c r="G5" s="43" t="s">
        <v>52</v>
      </c>
      <c r="H5" s="91" t="s">
        <v>53</v>
      </c>
      <c r="I5" s="103" t="s">
        <v>54</v>
      </c>
      <c r="J5" s="104" t="s">
        <v>55</v>
      </c>
      <c r="K5" s="105" t="s">
        <v>56</v>
      </c>
      <c r="L5" s="106">
        <v>1370</v>
      </c>
      <c r="M5" s="104">
        <v>2017.1</v>
      </c>
      <c r="N5" s="103" t="s">
        <v>57</v>
      </c>
      <c r="O5" s="104" t="s">
        <v>58</v>
      </c>
      <c r="P5" s="89" t="s">
        <v>59</v>
      </c>
      <c r="Q5" s="89">
        <v>0.25</v>
      </c>
      <c r="R5" s="105" t="s">
        <v>60</v>
      </c>
      <c r="S5" s="118">
        <f t="shared" ref="S5:S24" si="0">L5*0.25</f>
        <v>342.5</v>
      </c>
      <c r="T5" s="13" t="s">
        <v>61</v>
      </c>
      <c r="U5" s="13">
        <v>7486</v>
      </c>
      <c r="V5" s="104" t="s">
        <v>62</v>
      </c>
      <c r="W5" s="89" t="s">
        <v>63</v>
      </c>
      <c r="X5" s="104" t="s">
        <v>64</v>
      </c>
      <c r="Y5" s="124">
        <v>0.1619</v>
      </c>
      <c r="Z5" s="89" t="s">
        <v>65</v>
      </c>
      <c r="AA5" s="104" t="s">
        <v>66</v>
      </c>
      <c r="AB5" s="124">
        <v>0.961</v>
      </c>
      <c r="AC5" s="89" t="s">
        <v>67</v>
      </c>
      <c r="AD5" s="89" t="s">
        <v>65</v>
      </c>
      <c r="AE5" s="125"/>
    </row>
    <row r="6" ht="27" customHeight="1" spans="1:31">
      <c r="A6" s="13">
        <v>2</v>
      </c>
      <c r="B6" s="87" t="s">
        <v>68</v>
      </c>
      <c r="C6" s="88" t="s">
        <v>69</v>
      </c>
      <c r="D6" s="89" t="s">
        <v>49</v>
      </c>
      <c r="E6" s="43" t="s">
        <v>70</v>
      </c>
      <c r="F6" s="92" t="s">
        <v>51</v>
      </c>
      <c r="G6" s="43" t="s">
        <v>71</v>
      </c>
      <c r="H6" s="91" t="s">
        <v>72</v>
      </c>
      <c r="I6" s="103" t="s">
        <v>54</v>
      </c>
      <c r="J6" s="104" t="s">
        <v>55</v>
      </c>
      <c r="K6" s="105" t="s">
        <v>56</v>
      </c>
      <c r="L6" s="106">
        <v>1226</v>
      </c>
      <c r="M6" s="104">
        <v>2017.3</v>
      </c>
      <c r="N6" s="103" t="s">
        <v>57</v>
      </c>
      <c r="O6" s="104" t="s">
        <v>73</v>
      </c>
      <c r="P6" s="89" t="s">
        <v>59</v>
      </c>
      <c r="Q6" s="89">
        <v>0.25</v>
      </c>
      <c r="R6" s="105" t="s">
        <v>60</v>
      </c>
      <c r="S6" s="118">
        <f t="shared" si="0"/>
        <v>306.5</v>
      </c>
      <c r="T6" s="13" t="s">
        <v>61</v>
      </c>
      <c r="U6" s="13">
        <v>6081.25</v>
      </c>
      <c r="V6" s="104" t="s">
        <v>62</v>
      </c>
      <c r="W6" s="89" t="s">
        <v>63</v>
      </c>
      <c r="X6" s="104" t="s">
        <v>64</v>
      </c>
      <c r="Y6" s="124">
        <v>0.1619</v>
      </c>
      <c r="Z6" s="89" t="s">
        <v>65</v>
      </c>
      <c r="AA6" s="104" t="s">
        <v>66</v>
      </c>
      <c r="AB6" s="124">
        <v>0.961</v>
      </c>
      <c r="AC6" s="89" t="s">
        <v>67</v>
      </c>
      <c r="AD6" s="89" t="s">
        <v>65</v>
      </c>
      <c r="AE6" s="125"/>
    </row>
    <row r="7" ht="27" customHeight="1" spans="1:31">
      <c r="A7" s="13">
        <v>3</v>
      </c>
      <c r="B7" s="87" t="s">
        <v>74</v>
      </c>
      <c r="C7" s="88" t="s">
        <v>75</v>
      </c>
      <c r="D7" s="89" t="s">
        <v>49</v>
      </c>
      <c r="E7" s="43" t="s">
        <v>76</v>
      </c>
      <c r="F7" s="92" t="s">
        <v>77</v>
      </c>
      <c r="G7" s="43" t="s">
        <v>78</v>
      </c>
      <c r="H7" s="91" t="s">
        <v>72</v>
      </c>
      <c r="I7" s="103" t="s">
        <v>54</v>
      </c>
      <c r="J7" s="104" t="s">
        <v>55</v>
      </c>
      <c r="K7" s="105" t="s">
        <v>56</v>
      </c>
      <c r="L7" s="106">
        <v>1299</v>
      </c>
      <c r="M7" s="104">
        <v>2017.3</v>
      </c>
      <c r="N7" s="103" t="s">
        <v>57</v>
      </c>
      <c r="O7" s="104" t="s">
        <v>79</v>
      </c>
      <c r="P7" s="89" t="s">
        <v>59</v>
      </c>
      <c r="Q7" s="89">
        <v>0.25</v>
      </c>
      <c r="R7" s="105" t="s">
        <v>60</v>
      </c>
      <c r="S7" s="118">
        <f t="shared" si="0"/>
        <v>324.75</v>
      </c>
      <c r="T7" s="13" t="s">
        <v>61</v>
      </c>
      <c r="U7" s="13">
        <v>7348.25</v>
      </c>
      <c r="V7" s="104" t="s">
        <v>62</v>
      </c>
      <c r="W7" s="89" t="s">
        <v>63</v>
      </c>
      <c r="X7" s="104" t="s">
        <v>64</v>
      </c>
      <c r="Y7" s="124">
        <v>0.1619</v>
      </c>
      <c r="Z7" s="89" t="s">
        <v>65</v>
      </c>
      <c r="AA7" s="104" t="s">
        <v>66</v>
      </c>
      <c r="AB7" s="124">
        <v>0.961</v>
      </c>
      <c r="AC7" s="89" t="s">
        <v>67</v>
      </c>
      <c r="AD7" s="89" t="s">
        <v>65</v>
      </c>
      <c r="AE7" s="125"/>
    </row>
    <row r="8" ht="27" customHeight="1" spans="1:31">
      <c r="A8" s="13">
        <v>4</v>
      </c>
      <c r="B8" s="87" t="s">
        <v>80</v>
      </c>
      <c r="C8" s="88" t="s">
        <v>81</v>
      </c>
      <c r="D8" s="89" t="s">
        <v>49</v>
      </c>
      <c r="E8" s="43" t="s">
        <v>82</v>
      </c>
      <c r="F8" s="93" t="s">
        <v>51</v>
      </c>
      <c r="G8" s="43" t="s">
        <v>83</v>
      </c>
      <c r="H8" s="91" t="s">
        <v>53</v>
      </c>
      <c r="I8" s="103" t="s">
        <v>54</v>
      </c>
      <c r="J8" s="104" t="s">
        <v>55</v>
      </c>
      <c r="K8" s="105" t="s">
        <v>56</v>
      </c>
      <c r="L8" s="106">
        <v>1483</v>
      </c>
      <c r="M8" s="104">
        <v>2017.3</v>
      </c>
      <c r="N8" s="103" t="s">
        <v>57</v>
      </c>
      <c r="O8" s="104" t="s">
        <v>84</v>
      </c>
      <c r="P8" s="89" t="s">
        <v>59</v>
      </c>
      <c r="Q8" s="89">
        <v>0.25</v>
      </c>
      <c r="R8" s="105" t="s">
        <v>60</v>
      </c>
      <c r="S8" s="118">
        <f t="shared" si="0"/>
        <v>370.75</v>
      </c>
      <c r="T8" s="13" t="s">
        <v>61</v>
      </c>
      <c r="U8" s="13">
        <v>7673.75</v>
      </c>
      <c r="V8" s="104" t="s">
        <v>62</v>
      </c>
      <c r="W8" s="89" t="s">
        <v>63</v>
      </c>
      <c r="X8" s="104" t="s">
        <v>64</v>
      </c>
      <c r="Y8" s="124">
        <v>0.1619</v>
      </c>
      <c r="Z8" s="89" t="s">
        <v>65</v>
      </c>
      <c r="AA8" s="104" t="s">
        <v>66</v>
      </c>
      <c r="AB8" s="124">
        <v>0.961</v>
      </c>
      <c r="AC8" s="89" t="s">
        <v>67</v>
      </c>
      <c r="AD8" s="89" t="s">
        <v>65</v>
      </c>
      <c r="AE8" s="125"/>
    </row>
    <row r="9" ht="27" customHeight="1" spans="1:31">
      <c r="A9" s="13">
        <v>5</v>
      </c>
      <c r="B9" s="87" t="s">
        <v>85</v>
      </c>
      <c r="C9" s="88" t="s">
        <v>86</v>
      </c>
      <c r="D9" s="89" t="s">
        <v>49</v>
      </c>
      <c r="E9" s="43" t="s">
        <v>87</v>
      </c>
      <c r="F9" s="93" t="s">
        <v>51</v>
      </c>
      <c r="G9" s="43" t="s">
        <v>88</v>
      </c>
      <c r="H9" s="91" t="s">
        <v>53</v>
      </c>
      <c r="I9" s="103" t="s">
        <v>54</v>
      </c>
      <c r="J9" s="104" t="s">
        <v>55</v>
      </c>
      <c r="K9" s="105" t="s">
        <v>56</v>
      </c>
      <c r="L9" s="106">
        <v>1390</v>
      </c>
      <c r="M9" s="104">
        <v>2017.1</v>
      </c>
      <c r="N9" s="103" t="s">
        <v>57</v>
      </c>
      <c r="O9" s="104" t="s">
        <v>89</v>
      </c>
      <c r="P9" s="89" t="s">
        <v>59</v>
      </c>
      <c r="Q9" s="89">
        <v>0.25</v>
      </c>
      <c r="R9" s="105" t="s">
        <v>60</v>
      </c>
      <c r="S9" s="118">
        <f t="shared" si="0"/>
        <v>347.5</v>
      </c>
      <c r="T9" s="13" t="s">
        <v>61</v>
      </c>
      <c r="U9" s="13">
        <v>7694.25</v>
      </c>
      <c r="V9" s="104" t="s">
        <v>62</v>
      </c>
      <c r="W9" s="89" t="s">
        <v>63</v>
      </c>
      <c r="X9" s="104" t="s">
        <v>64</v>
      </c>
      <c r="Y9" s="124">
        <v>0.1619</v>
      </c>
      <c r="Z9" s="89" t="s">
        <v>65</v>
      </c>
      <c r="AA9" s="104" t="s">
        <v>66</v>
      </c>
      <c r="AB9" s="124">
        <v>0.961</v>
      </c>
      <c r="AC9" s="89" t="s">
        <v>67</v>
      </c>
      <c r="AD9" s="89" t="s">
        <v>65</v>
      </c>
      <c r="AE9" s="125"/>
    </row>
    <row r="10" ht="27" customHeight="1" spans="1:31">
      <c r="A10" s="13">
        <v>6</v>
      </c>
      <c r="B10" s="87" t="s">
        <v>90</v>
      </c>
      <c r="C10" s="88" t="s">
        <v>91</v>
      </c>
      <c r="D10" s="13" t="s">
        <v>92</v>
      </c>
      <c r="E10" s="43" t="s">
        <v>93</v>
      </c>
      <c r="F10" s="93" t="s">
        <v>51</v>
      </c>
      <c r="G10" s="43" t="s">
        <v>94</v>
      </c>
      <c r="H10" s="91" t="s">
        <v>95</v>
      </c>
      <c r="I10" s="103" t="s">
        <v>54</v>
      </c>
      <c r="J10" s="89" t="s">
        <v>96</v>
      </c>
      <c r="K10" s="105" t="s">
        <v>97</v>
      </c>
      <c r="L10" s="106">
        <v>4230</v>
      </c>
      <c r="M10" s="89">
        <v>2017.11</v>
      </c>
      <c r="N10" s="103" t="s">
        <v>98</v>
      </c>
      <c r="O10" s="104" t="s">
        <v>99</v>
      </c>
      <c r="P10" s="89" t="s">
        <v>59</v>
      </c>
      <c r="Q10" s="89">
        <v>0.25</v>
      </c>
      <c r="R10" s="105" t="s">
        <v>60</v>
      </c>
      <c r="S10" s="118">
        <f t="shared" si="0"/>
        <v>1057.5</v>
      </c>
      <c r="T10" s="13" t="s">
        <v>100</v>
      </c>
      <c r="U10" s="13">
        <v>4770.75</v>
      </c>
      <c r="V10" s="89" t="s">
        <v>101</v>
      </c>
      <c r="W10" s="89" t="s">
        <v>102</v>
      </c>
      <c r="X10" s="89" t="s">
        <v>103</v>
      </c>
      <c r="Y10" s="126">
        <v>0.17</v>
      </c>
      <c r="Z10" s="89" t="s">
        <v>104</v>
      </c>
      <c r="AA10" s="89" t="s">
        <v>105</v>
      </c>
      <c r="AB10" s="126">
        <v>0.99</v>
      </c>
      <c r="AC10" s="89" t="s">
        <v>106</v>
      </c>
      <c r="AD10" s="89" t="s">
        <v>107</v>
      </c>
      <c r="AE10" s="125"/>
    </row>
    <row r="11" ht="27" customHeight="1" spans="1:31">
      <c r="A11" s="13">
        <v>7</v>
      </c>
      <c r="B11" s="87" t="s">
        <v>108</v>
      </c>
      <c r="C11" s="88" t="s">
        <v>109</v>
      </c>
      <c r="D11" s="13" t="s">
        <v>92</v>
      </c>
      <c r="E11" s="43" t="s">
        <v>93</v>
      </c>
      <c r="F11" s="93" t="s">
        <v>51</v>
      </c>
      <c r="G11" s="43" t="s">
        <v>110</v>
      </c>
      <c r="H11" s="91" t="s">
        <v>95</v>
      </c>
      <c r="I11" s="103" t="s">
        <v>54</v>
      </c>
      <c r="J11" s="89" t="s">
        <v>96</v>
      </c>
      <c r="K11" s="105" t="s">
        <v>97</v>
      </c>
      <c r="L11" s="106">
        <v>4146</v>
      </c>
      <c r="M11" s="89">
        <v>2017.11</v>
      </c>
      <c r="N11" s="103" t="s">
        <v>98</v>
      </c>
      <c r="O11" s="104" t="s">
        <v>99</v>
      </c>
      <c r="P11" s="89" t="s">
        <v>59</v>
      </c>
      <c r="Q11" s="89">
        <v>0.25</v>
      </c>
      <c r="R11" s="105" t="s">
        <v>60</v>
      </c>
      <c r="S11" s="118">
        <f t="shared" si="0"/>
        <v>1036.5</v>
      </c>
      <c r="T11" s="13" t="s">
        <v>100</v>
      </c>
      <c r="U11" s="13">
        <v>3930.25</v>
      </c>
      <c r="V11" s="89" t="s">
        <v>101</v>
      </c>
      <c r="W11" s="89" t="s">
        <v>102</v>
      </c>
      <c r="X11" s="89" t="s">
        <v>103</v>
      </c>
      <c r="Y11" s="126">
        <v>0.17</v>
      </c>
      <c r="Z11" s="89" t="s">
        <v>104</v>
      </c>
      <c r="AA11" s="89" t="s">
        <v>105</v>
      </c>
      <c r="AB11" s="126">
        <v>0.99</v>
      </c>
      <c r="AC11" s="89" t="s">
        <v>106</v>
      </c>
      <c r="AD11" s="89" t="s">
        <v>107</v>
      </c>
      <c r="AE11" s="125"/>
    </row>
    <row r="12" ht="27" customHeight="1" spans="1:31">
      <c r="A12" s="13">
        <v>8</v>
      </c>
      <c r="B12" s="87" t="s">
        <v>111</v>
      </c>
      <c r="C12" s="88" t="s">
        <v>112</v>
      </c>
      <c r="D12" s="92" t="s">
        <v>92</v>
      </c>
      <c r="E12" s="43" t="s">
        <v>113</v>
      </c>
      <c r="F12" s="90" t="s">
        <v>51</v>
      </c>
      <c r="G12" s="43" t="s">
        <v>114</v>
      </c>
      <c r="H12" s="91" t="s">
        <v>95</v>
      </c>
      <c r="I12" s="103" t="s">
        <v>54</v>
      </c>
      <c r="J12" s="89" t="s">
        <v>96</v>
      </c>
      <c r="K12" s="105" t="s">
        <v>97</v>
      </c>
      <c r="L12" s="106">
        <v>2112</v>
      </c>
      <c r="M12" s="89">
        <v>2017.11</v>
      </c>
      <c r="N12" s="103" t="s">
        <v>98</v>
      </c>
      <c r="O12" s="104" t="s">
        <v>99</v>
      </c>
      <c r="P12" s="89" t="s">
        <v>59</v>
      </c>
      <c r="Q12" s="89">
        <v>0.25</v>
      </c>
      <c r="R12" s="105" t="s">
        <v>60</v>
      </c>
      <c r="S12" s="118">
        <f t="shared" si="0"/>
        <v>528</v>
      </c>
      <c r="T12" s="13" t="s">
        <v>100</v>
      </c>
      <c r="U12" s="13">
        <v>2419.75</v>
      </c>
      <c r="V12" s="89" t="s">
        <v>101</v>
      </c>
      <c r="W12" s="89" t="s">
        <v>102</v>
      </c>
      <c r="X12" s="89" t="s">
        <v>103</v>
      </c>
      <c r="Y12" s="126">
        <v>0.17</v>
      </c>
      <c r="Z12" s="89" t="s">
        <v>104</v>
      </c>
      <c r="AA12" s="89" t="s">
        <v>105</v>
      </c>
      <c r="AB12" s="126">
        <v>0.99</v>
      </c>
      <c r="AC12" s="89" t="s">
        <v>106</v>
      </c>
      <c r="AD12" s="89" t="s">
        <v>107</v>
      </c>
      <c r="AE12" s="125"/>
    </row>
    <row r="13" ht="28" customHeight="1" spans="1:31">
      <c r="A13" s="13">
        <v>9</v>
      </c>
      <c r="B13" s="87" t="s">
        <v>115</v>
      </c>
      <c r="C13" s="88" t="s">
        <v>116</v>
      </c>
      <c r="D13" s="92" t="s">
        <v>92</v>
      </c>
      <c r="E13" s="43" t="s">
        <v>117</v>
      </c>
      <c r="F13" s="92" t="s">
        <v>118</v>
      </c>
      <c r="G13" s="43" t="s">
        <v>119</v>
      </c>
      <c r="H13" s="91" t="s">
        <v>72</v>
      </c>
      <c r="I13" s="103" t="s">
        <v>54</v>
      </c>
      <c r="J13" s="89" t="s">
        <v>96</v>
      </c>
      <c r="K13" s="105" t="s">
        <v>97</v>
      </c>
      <c r="L13" s="106">
        <v>3090</v>
      </c>
      <c r="M13" s="89">
        <v>2017.11</v>
      </c>
      <c r="N13" s="103" t="s">
        <v>98</v>
      </c>
      <c r="O13" s="104" t="s">
        <v>99</v>
      </c>
      <c r="P13" s="89" t="s">
        <v>59</v>
      </c>
      <c r="Q13" s="89">
        <v>0.25</v>
      </c>
      <c r="R13" s="105" t="s">
        <v>60</v>
      </c>
      <c r="S13" s="118">
        <f t="shared" si="0"/>
        <v>772.5</v>
      </c>
      <c r="T13" s="13" t="s">
        <v>100</v>
      </c>
      <c r="U13" s="13">
        <v>3653.25</v>
      </c>
      <c r="V13" s="89" t="s">
        <v>101</v>
      </c>
      <c r="W13" s="89" t="s">
        <v>102</v>
      </c>
      <c r="X13" s="89" t="s">
        <v>103</v>
      </c>
      <c r="Y13" s="126">
        <v>0.17</v>
      </c>
      <c r="Z13" s="89" t="s">
        <v>104</v>
      </c>
      <c r="AA13" s="89" t="s">
        <v>105</v>
      </c>
      <c r="AB13" s="126">
        <v>0.99</v>
      </c>
      <c r="AC13" s="89" t="s">
        <v>106</v>
      </c>
      <c r="AD13" s="89" t="s">
        <v>107</v>
      </c>
      <c r="AE13" s="125"/>
    </row>
    <row r="14" ht="28" customHeight="1" spans="1:31">
      <c r="A14" s="13">
        <v>10</v>
      </c>
      <c r="B14" s="87" t="s">
        <v>120</v>
      </c>
      <c r="C14" s="88" t="s">
        <v>121</v>
      </c>
      <c r="D14" s="92" t="s">
        <v>92</v>
      </c>
      <c r="E14" s="43" t="s">
        <v>122</v>
      </c>
      <c r="F14" s="90" t="s">
        <v>51</v>
      </c>
      <c r="G14" s="43" t="s">
        <v>123</v>
      </c>
      <c r="H14" s="91" t="s">
        <v>124</v>
      </c>
      <c r="I14" s="103" t="s">
        <v>54</v>
      </c>
      <c r="J14" s="89" t="s">
        <v>96</v>
      </c>
      <c r="K14" s="105" t="s">
        <v>97</v>
      </c>
      <c r="L14" s="106">
        <v>3731</v>
      </c>
      <c r="M14" s="89">
        <v>2017.11</v>
      </c>
      <c r="N14" s="103" t="s">
        <v>98</v>
      </c>
      <c r="O14" s="104" t="s">
        <v>99</v>
      </c>
      <c r="P14" s="89" t="s">
        <v>59</v>
      </c>
      <c r="Q14" s="89">
        <v>0.25</v>
      </c>
      <c r="R14" s="105" t="s">
        <v>60</v>
      </c>
      <c r="S14" s="118">
        <f t="shared" si="0"/>
        <v>932.75</v>
      </c>
      <c r="T14" s="13" t="s">
        <v>100</v>
      </c>
      <c r="U14" s="13">
        <v>2647.75</v>
      </c>
      <c r="V14" s="89" t="s">
        <v>101</v>
      </c>
      <c r="W14" s="89" t="s">
        <v>102</v>
      </c>
      <c r="X14" s="89" t="s">
        <v>103</v>
      </c>
      <c r="Y14" s="126">
        <v>0.17</v>
      </c>
      <c r="Z14" s="89" t="s">
        <v>104</v>
      </c>
      <c r="AA14" s="89" t="s">
        <v>105</v>
      </c>
      <c r="AB14" s="126">
        <v>0.99</v>
      </c>
      <c r="AC14" s="89" t="s">
        <v>106</v>
      </c>
      <c r="AD14" s="89" t="s">
        <v>107</v>
      </c>
      <c r="AE14" s="125"/>
    </row>
    <row r="15" ht="28" customHeight="1" spans="1:31">
      <c r="A15" s="13">
        <v>11</v>
      </c>
      <c r="B15" s="87" t="s">
        <v>125</v>
      </c>
      <c r="C15" s="88" t="s">
        <v>126</v>
      </c>
      <c r="D15" s="92" t="s">
        <v>92</v>
      </c>
      <c r="E15" s="43" t="s">
        <v>127</v>
      </c>
      <c r="F15" s="90" t="s">
        <v>51</v>
      </c>
      <c r="G15" s="43" t="s">
        <v>128</v>
      </c>
      <c r="H15" s="91" t="s">
        <v>124</v>
      </c>
      <c r="I15" s="103" t="s">
        <v>54</v>
      </c>
      <c r="J15" s="89" t="s">
        <v>96</v>
      </c>
      <c r="K15" s="105" t="s">
        <v>97</v>
      </c>
      <c r="L15" s="106">
        <v>3042</v>
      </c>
      <c r="M15" s="89">
        <v>2017.11</v>
      </c>
      <c r="N15" s="103" t="s">
        <v>98</v>
      </c>
      <c r="O15" s="104" t="s">
        <v>129</v>
      </c>
      <c r="P15" s="89" t="s">
        <v>59</v>
      </c>
      <c r="Q15" s="89">
        <v>0.25</v>
      </c>
      <c r="R15" s="105" t="s">
        <v>60</v>
      </c>
      <c r="S15" s="118">
        <f t="shared" si="0"/>
        <v>760.5</v>
      </c>
      <c r="T15" s="13" t="s">
        <v>100</v>
      </c>
      <c r="U15" s="13">
        <v>3128</v>
      </c>
      <c r="V15" s="89" t="s">
        <v>101</v>
      </c>
      <c r="W15" s="89" t="s">
        <v>102</v>
      </c>
      <c r="X15" s="89" t="s">
        <v>103</v>
      </c>
      <c r="Y15" s="126">
        <v>0.17</v>
      </c>
      <c r="Z15" s="89" t="s">
        <v>104</v>
      </c>
      <c r="AA15" s="89" t="s">
        <v>105</v>
      </c>
      <c r="AB15" s="126">
        <v>0.99</v>
      </c>
      <c r="AC15" s="89" t="s">
        <v>106</v>
      </c>
      <c r="AD15" s="89" t="s">
        <v>107</v>
      </c>
      <c r="AE15" s="125"/>
    </row>
    <row r="16" ht="28" customHeight="1" spans="1:31">
      <c r="A16" s="13">
        <v>12</v>
      </c>
      <c r="B16" s="87" t="s">
        <v>130</v>
      </c>
      <c r="C16" s="88" t="s">
        <v>131</v>
      </c>
      <c r="D16" s="92" t="s">
        <v>92</v>
      </c>
      <c r="E16" s="43" t="s">
        <v>132</v>
      </c>
      <c r="F16" s="90" t="s">
        <v>51</v>
      </c>
      <c r="G16" s="43" t="s">
        <v>133</v>
      </c>
      <c r="H16" s="91" t="s">
        <v>124</v>
      </c>
      <c r="I16" s="103" t="s">
        <v>54</v>
      </c>
      <c r="J16" s="89" t="s">
        <v>96</v>
      </c>
      <c r="K16" s="105" t="s">
        <v>97</v>
      </c>
      <c r="L16" s="106">
        <v>2194</v>
      </c>
      <c r="M16" s="89">
        <v>2017.11</v>
      </c>
      <c r="N16" s="103" t="s">
        <v>98</v>
      </c>
      <c r="O16" s="104" t="s">
        <v>99</v>
      </c>
      <c r="P16" s="89" t="s">
        <v>59</v>
      </c>
      <c r="Q16" s="89">
        <v>0.25</v>
      </c>
      <c r="R16" s="105" t="s">
        <v>60</v>
      </c>
      <c r="S16" s="118">
        <f t="shared" si="0"/>
        <v>548.5</v>
      </c>
      <c r="T16" s="13" t="s">
        <v>100</v>
      </c>
      <c r="U16" s="13">
        <v>2624.5</v>
      </c>
      <c r="V16" s="89" t="s">
        <v>101</v>
      </c>
      <c r="W16" s="89" t="s">
        <v>102</v>
      </c>
      <c r="X16" s="89" t="s">
        <v>103</v>
      </c>
      <c r="Y16" s="126">
        <v>0.17</v>
      </c>
      <c r="Z16" s="89" t="s">
        <v>104</v>
      </c>
      <c r="AA16" s="89" t="s">
        <v>105</v>
      </c>
      <c r="AB16" s="126">
        <v>0.99</v>
      </c>
      <c r="AC16" s="89" t="s">
        <v>106</v>
      </c>
      <c r="AD16" s="89" t="s">
        <v>107</v>
      </c>
      <c r="AE16" s="125"/>
    </row>
    <row r="17" ht="28" customHeight="1" spans="1:31">
      <c r="A17" s="13">
        <v>13</v>
      </c>
      <c r="B17" s="87" t="s">
        <v>134</v>
      </c>
      <c r="C17" s="88" t="s">
        <v>135</v>
      </c>
      <c r="D17" s="92" t="s">
        <v>92</v>
      </c>
      <c r="E17" s="43" t="s">
        <v>136</v>
      </c>
      <c r="F17" s="90" t="s">
        <v>51</v>
      </c>
      <c r="G17" s="43" t="s">
        <v>137</v>
      </c>
      <c r="H17" s="91" t="s">
        <v>124</v>
      </c>
      <c r="I17" s="103" t="s">
        <v>54</v>
      </c>
      <c r="J17" s="89" t="s">
        <v>96</v>
      </c>
      <c r="K17" s="105" t="s">
        <v>97</v>
      </c>
      <c r="L17" s="106">
        <v>2631</v>
      </c>
      <c r="M17" s="89">
        <v>2017.11</v>
      </c>
      <c r="N17" s="103" t="s">
        <v>98</v>
      </c>
      <c r="O17" s="104" t="s">
        <v>99</v>
      </c>
      <c r="P17" s="89" t="s">
        <v>59</v>
      </c>
      <c r="Q17" s="89">
        <v>0.25</v>
      </c>
      <c r="R17" s="105" t="s">
        <v>60</v>
      </c>
      <c r="S17" s="118">
        <f t="shared" si="0"/>
        <v>657.75</v>
      </c>
      <c r="T17" s="13" t="s">
        <v>100</v>
      </c>
      <c r="U17" s="13">
        <v>3053</v>
      </c>
      <c r="V17" s="89" t="s">
        <v>101</v>
      </c>
      <c r="W17" s="89" t="s">
        <v>102</v>
      </c>
      <c r="X17" s="89" t="s">
        <v>103</v>
      </c>
      <c r="Y17" s="126">
        <v>0.17</v>
      </c>
      <c r="Z17" s="89" t="s">
        <v>104</v>
      </c>
      <c r="AA17" s="89" t="s">
        <v>105</v>
      </c>
      <c r="AB17" s="126">
        <v>0.99</v>
      </c>
      <c r="AC17" s="89" t="s">
        <v>106</v>
      </c>
      <c r="AD17" s="89" t="s">
        <v>107</v>
      </c>
      <c r="AE17" s="125"/>
    </row>
    <row r="18" ht="28" customHeight="1" spans="1:31">
      <c r="A18" s="13">
        <v>14</v>
      </c>
      <c r="B18" s="87" t="s">
        <v>138</v>
      </c>
      <c r="C18" s="88" t="s">
        <v>139</v>
      </c>
      <c r="D18" s="92" t="s">
        <v>92</v>
      </c>
      <c r="E18" s="43" t="s">
        <v>140</v>
      </c>
      <c r="F18" s="90" t="s">
        <v>51</v>
      </c>
      <c r="G18" s="43" t="s">
        <v>141</v>
      </c>
      <c r="H18" s="91" t="s">
        <v>124</v>
      </c>
      <c r="I18" s="103" t="s">
        <v>54</v>
      </c>
      <c r="J18" s="89" t="s">
        <v>96</v>
      </c>
      <c r="K18" s="105" t="s">
        <v>97</v>
      </c>
      <c r="L18" s="106">
        <v>2932</v>
      </c>
      <c r="M18" s="89">
        <v>2017.11</v>
      </c>
      <c r="N18" s="103" t="s">
        <v>98</v>
      </c>
      <c r="O18" s="104" t="s">
        <v>99</v>
      </c>
      <c r="P18" s="89" t="s">
        <v>59</v>
      </c>
      <c r="Q18" s="89">
        <v>0.25</v>
      </c>
      <c r="R18" s="105" t="s">
        <v>60</v>
      </c>
      <c r="S18" s="118">
        <f t="shared" si="0"/>
        <v>733</v>
      </c>
      <c r="T18" s="13" t="s">
        <v>100</v>
      </c>
      <c r="U18" s="13">
        <v>4241.75</v>
      </c>
      <c r="V18" s="89" t="s">
        <v>101</v>
      </c>
      <c r="W18" s="89" t="s">
        <v>102</v>
      </c>
      <c r="X18" s="89" t="s">
        <v>103</v>
      </c>
      <c r="Y18" s="126">
        <v>0.17</v>
      </c>
      <c r="Z18" s="89" t="s">
        <v>104</v>
      </c>
      <c r="AA18" s="89" t="s">
        <v>105</v>
      </c>
      <c r="AB18" s="126">
        <v>0.99</v>
      </c>
      <c r="AC18" s="89" t="s">
        <v>106</v>
      </c>
      <c r="AD18" s="89" t="s">
        <v>107</v>
      </c>
      <c r="AE18" s="125"/>
    </row>
    <row r="19" ht="28" customHeight="1" spans="1:31">
      <c r="A19" s="13">
        <v>15</v>
      </c>
      <c r="B19" s="87" t="s">
        <v>142</v>
      </c>
      <c r="C19" s="88" t="s">
        <v>143</v>
      </c>
      <c r="D19" s="92" t="s">
        <v>92</v>
      </c>
      <c r="E19" s="43" t="s">
        <v>144</v>
      </c>
      <c r="F19" s="90" t="s">
        <v>51</v>
      </c>
      <c r="G19" s="43" t="s">
        <v>145</v>
      </c>
      <c r="H19" s="91" t="s">
        <v>146</v>
      </c>
      <c r="I19" s="103" t="s">
        <v>54</v>
      </c>
      <c r="J19" s="89" t="s">
        <v>96</v>
      </c>
      <c r="K19" s="105" t="s">
        <v>97</v>
      </c>
      <c r="L19" s="106">
        <v>3930</v>
      </c>
      <c r="M19" s="89">
        <v>2017.11</v>
      </c>
      <c r="N19" s="103" t="s">
        <v>98</v>
      </c>
      <c r="O19" s="104" t="s">
        <v>99</v>
      </c>
      <c r="P19" s="89" t="s">
        <v>59</v>
      </c>
      <c r="Q19" s="89">
        <v>0.25</v>
      </c>
      <c r="R19" s="105" t="s">
        <v>60</v>
      </c>
      <c r="S19" s="118">
        <f t="shared" si="0"/>
        <v>982.5</v>
      </c>
      <c r="T19" s="13" t="s">
        <v>100</v>
      </c>
      <c r="U19" s="13">
        <v>4527.75</v>
      </c>
      <c r="V19" s="89" t="s">
        <v>101</v>
      </c>
      <c r="W19" s="89" t="s">
        <v>102</v>
      </c>
      <c r="X19" s="89" t="s">
        <v>103</v>
      </c>
      <c r="Y19" s="126">
        <v>0.17</v>
      </c>
      <c r="Z19" s="89" t="s">
        <v>104</v>
      </c>
      <c r="AA19" s="89" t="s">
        <v>105</v>
      </c>
      <c r="AB19" s="126">
        <v>0.99</v>
      </c>
      <c r="AC19" s="89" t="s">
        <v>106</v>
      </c>
      <c r="AD19" s="89" t="s">
        <v>107</v>
      </c>
      <c r="AE19" s="125"/>
    </row>
    <row r="20" ht="28" customHeight="1" spans="1:31">
      <c r="A20" s="13">
        <v>16</v>
      </c>
      <c r="B20" s="87" t="s">
        <v>147</v>
      </c>
      <c r="C20" s="88" t="s">
        <v>148</v>
      </c>
      <c r="D20" s="92" t="s">
        <v>92</v>
      </c>
      <c r="E20" s="43" t="s">
        <v>149</v>
      </c>
      <c r="F20" s="93" t="s">
        <v>51</v>
      </c>
      <c r="G20" s="43" t="s">
        <v>150</v>
      </c>
      <c r="H20" s="91" t="s">
        <v>95</v>
      </c>
      <c r="I20" s="103" t="s">
        <v>54</v>
      </c>
      <c r="J20" s="89" t="s">
        <v>96</v>
      </c>
      <c r="K20" s="105" t="s">
        <v>97</v>
      </c>
      <c r="L20" s="106">
        <v>3712</v>
      </c>
      <c r="M20" s="89">
        <v>2017.11</v>
      </c>
      <c r="N20" s="103" t="s">
        <v>98</v>
      </c>
      <c r="O20" s="104" t="s">
        <v>99</v>
      </c>
      <c r="P20" s="89" t="s">
        <v>59</v>
      </c>
      <c r="Q20" s="89">
        <v>0.25</v>
      </c>
      <c r="R20" s="105" t="s">
        <v>60</v>
      </c>
      <c r="S20" s="118">
        <f t="shared" si="0"/>
        <v>928</v>
      </c>
      <c r="T20" s="13" t="s">
        <v>100</v>
      </c>
      <c r="U20" s="13">
        <v>4362</v>
      </c>
      <c r="V20" s="89" t="s">
        <v>101</v>
      </c>
      <c r="W20" s="89" t="s">
        <v>102</v>
      </c>
      <c r="X20" s="89" t="s">
        <v>103</v>
      </c>
      <c r="Y20" s="126">
        <v>0.17</v>
      </c>
      <c r="Z20" s="89" t="s">
        <v>104</v>
      </c>
      <c r="AA20" s="89" t="s">
        <v>105</v>
      </c>
      <c r="AB20" s="126">
        <v>0.99</v>
      </c>
      <c r="AC20" s="89" t="s">
        <v>106</v>
      </c>
      <c r="AD20" s="89" t="s">
        <v>107</v>
      </c>
      <c r="AE20" s="125"/>
    </row>
    <row r="21" ht="28" customHeight="1" spans="1:31">
      <c r="A21" s="13">
        <v>17</v>
      </c>
      <c r="B21" s="87" t="s">
        <v>151</v>
      </c>
      <c r="C21" s="88" t="s">
        <v>152</v>
      </c>
      <c r="D21" s="92" t="s">
        <v>92</v>
      </c>
      <c r="E21" s="43" t="s">
        <v>153</v>
      </c>
      <c r="F21" s="93" t="s">
        <v>51</v>
      </c>
      <c r="G21" s="43" t="s">
        <v>154</v>
      </c>
      <c r="H21" s="91" t="s">
        <v>53</v>
      </c>
      <c r="I21" s="103" t="s">
        <v>54</v>
      </c>
      <c r="J21" s="89" t="s">
        <v>96</v>
      </c>
      <c r="K21" s="105" t="s">
        <v>97</v>
      </c>
      <c r="L21" s="106">
        <v>1847</v>
      </c>
      <c r="M21" s="89">
        <v>2017.11</v>
      </c>
      <c r="N21" s="103" t="s">
        <v>98</v>
      </c>
      <c r="O21" s="104" t="s">
        <v>99</v>
      </c>
      <c r="P21" s="89" t="s">
        <v>59</v>
      </c>
      <c r="Q21" s="89">
        <v>0.25</v>
      </c>
      <c r="R21" s="105" t="s">
        <v>60</v>
      </c>
      <c r="S21" s="118">
        <f t="shared" si="0"/>
        <v>461.75</v>
      </c>
      <c r="T21" s="13" t="s">
        <v>100</v>
      </c>
      <c r="U21" s="13">
        <v>2164.5</v>
      </c>
      <c r="V21" s="89" t="s">
        <v>101</v>
      </c>
      <c r="W21" s="89" t="s">
        <v>102</v>
      </c>
      <c r="X21" s="89" t="s">
        <v>103</v>
      </c>
      <c r="Y21" s="126">
        <v>0.17</v>
      </c>
      <c r="Z21" s="89" t="s">
        <v>104</v>
      </c>
      <c r="AA21" s="89" t="s">
        <v>105</v>
      </c>
      <c r="AB21" s="126">
        <v>0.99</v>
      </c>
      <c r="AC21" s="89" t="s">
        <v>106</v>
      </c>
      <c r="AD21" s="89" t="s">
        <v>107</v>
      </c>
      <c r="AE21" s="125"/>
    </row>
    <row r="22" ht="28" customHeight="1" spans="1:31">
      <c r="A22" s="13">
        <v>18</v>
      </c>
      <c r="B22" s="87" t="s">
        <v>155</v>
      </c>
      <c r="C22" s="88" t="s">
        <v>156</v>
      </c>
      <c r="D22" s="92" t="s">
        <v>92</v>
      </c>
      <c r="E22" s="43" t="s">
        <v>157</v>
      </c>
      <c r="F22" s="93" t="s">
        <v>51</v>
      </c>
      <c r="G22" s="43" t="s">
        <v>158</v>
      </c>
      <c r="H22" s="91" t="s">
        <v>95</v>
      </c>
      <c r="I22" s="103" t="s">
        <v>54</v>
      </c>
      <c r="J22" s="89" t="s">
        <v>96</v>
      </c>
      <c r="K22" s="105" t="s">
        <v>97</v>
      </c>
      <c r="L22" s="106">
        <v>4167</v>
      </c>
      <c r="M22" s="89">
        <v>2017.11</v>
      </c>
      <c r="N22" s="103" t="s">
        <v>98</v>
      </c>
      <c r="O22" s="104" t="s">
        <v>99</v>
      </c>
      <c r="P22" s="89" t="s">
        <v>59</v>
      </c>
      <c r="Q22" s="89">
        <v>0.25</v>
      </c>
      <c r="R22" s="105" t="s">
        <v>60</v>
      </c>
      <c r="S22" s="118">
        <f t="shared" si="0"/>
        <v>1041.75</v>
      </c>
      <c r="T22" s="13" t="s">
        <v>100</v>
      </c>
      <c r="U22" s="13">
        <v>4245.5</v>
      </c>
      <c r="V22" s="89" t="s">
        <v>101</v>
      </c>
      <c r="W22" s="89" t="s">
        <v>102</v>
      </c>
      <c r="X22" s="89" t="s">
        <v>103</v>
      </c>
      <c r="Y22" s="126">
        <v>0.17</v>
      </c>
      <c r="Z22" s="89" t="s">
        <v>104</v>
      </c>
      <c r="AA22" s="89" t="s">
        <v>105</v>
      </c>
      <c r="AB22" s="126">
        <v>0.99</v>
      </c>
      <c r="AC22" s="89" t="s">
        <v>106</v>
      </c>
      <c r="AD22" s="89" t="s">
        <v>107</v>
      </c>
      <c r="AE22" s="125"/>
    </row>
    <row r="23" s="80" customFormat="1" ht="28" customHeight="1" spans="1:31">
      <c r="A23" s="13">
        <v>19</v>
      </c>
      <c r="B23" s="94" t="s">
        <v>159</v>
      </c>
      <c r="C23" s="95" t="s">
        <v>160</v>
      </c>
      <c r="D23" s="96" t="s">
        <v>92</v>
      </c>
      <c r="E23" s="43" t="s">
        <v>161</v>
      </c>
      <c r="F23" s="97" t="s">
        <v>51</v>
      </c>
      <c r="G23" s="43" t="s">
        <v>162</v>
      </c>
      <c r="H23" s="98" t="s">
        <v>95</v>
      </c>
      <c r="I23" s="107" t="s">
        <v>54</v>
      </c>
      <c r="J23" s="108" t="s">
        <v>96</v>
      </c>
      <c r="K23" s="109" t="s">
        <v>163</v>
      </c>
      <c r="L23" s="106">
        <v>8907</v>
      </c>
      <c r="M23" s="96" t="s">
        <v>164</v>
      </c>
      <c r="N23" s="96" t="s">
        <v>164</v>
      </c>
      <c r="O23" s="110" t="s">
        <v>165</v>
      </c>
      <c r="P23" s="108" t="s">
        <v>59</v>
      </c>
      <c r="Q23" s="108">
        <v>0.25</v>
      </c>
      <c r="R23" s="105" t="s">
        <v>60</v>
      </c>
      <c r="S23" s="118">
        <f t="shared" si="0"/>
        <v>2226.75</v>
      </c>
      <c r="T23" s="96" t="s">
        <v>166</v>
      </c>
      <c r="U23" s="96">
        <v>2175</v>
      </c>
      <c r="V23" s="108" t="s">
        <v>101</v>
      </c>
      <c r="W23" s="108" t="s">
        <v>102</v>
      </c>
      <c r="X23" s="108" t="s">
        <v>103</v>
      </c>
      <c r="Y23" s="127">
        <v>0.17</v>
      </c>
      <c r="Z23" s="108" t="s">
        <v>104</v>
      </c>
      <c r="AA23" s="108" t="s">
        <v>105</v>
      </c>
      <c r="AB23" s="127">
        <v>0.99</v>
      </c>
      <c r="AC23" s="108" t="s">
        <v>106</v>
      </c>
      <c r="AD23" s="108" t="s">
        <v>107</v>
      </c>
      <c r="AE23" s="128" t="s">
        <v>167</v>
      </c>
    </row>
    <row r="24" s="80" customFormat="1" ht="28" customHeight="1" spans="1:31">
      <c r="A24" s="13">
        <v>20</v>
      </c>
      <c r="B24" s="94" t="s">
        <v>168</v>
      </c>
      <c r="C24" s="95" t="s">
        <v>169</v>
      </c>
      <c r="D24" s="96" t="s">
        <v>92</v>
      </c>
      <c r="E24" s="43" t="s">
        <v>170</v>
      </c>
      <c r="F24" s="97" t="s">
        <v>51</v>
      </c>
      <c r="G24" s="43" t="s">
        <v>171</v>
      </c>
      <c r="H24" s="98" t="s">
        <v>95</v>
      </c>
      <c r="I24" s="107" t="s">
        <v>54</v>
      </c>
      <c r="J24" s="108" t="s">
        <v>96</v>
      </c>
      <c r="K24" s="105" t="s">
        <v>97</v>
      </c>
      <c r="L24" s="106">
        <v>4155</v>
      </c>
      <c r="M24" s="108">
        <v>2017.11</v>
      </c>
      <c r="N24" s="107" t="s">
        <v>98</v>
      </c>
      <c r="O24" s="110" t="s">
        <v>99</v>
      </c>
      <c r="P24" s="108" t="s">
        <v>59</v>
      </c>
      <c r="Q24" s="108">
        <v>0.25</v>
      </c>
      <c r="R24" s="105" t="s">
        <v>60</v>
      </c>
      <c r="S24" s="118">
        <f t="shared" si="0"/>
        <v>1038.75</v>
      </c>
      <c r="T24" s="13" t="s">
        <v>100</v>
      </c>
      <c r="U24" s="96">
        <v>2372.75</v>
      </c>
      <c r="V24" s="108" t="s">
        <v>101</v>
      </c>
      <c r="W24" s="108" t="s">
        <v>102</v>
      </c>
      <c r="X24" s="108" t="s">
        <v>103</v>
      </c>
      <c r="Y24" s="127">
        <v>0.17</v>
      </c>
      <c r="Z24" s="108" t="s">
        <v>104</v>
      </c>
      <c r="AA24" s="108" t="s">
        <v>105</v>
      </c>
      <c r="AB24" s="127">
        <v>0.99</v>
      </c>
      <c r="AC24" s="108" t="s">
        <v>106</v>
      </c>
      <c r="AD24" s="108" t="s">
        <v>107</v>
      </c>
      <c r="AE24" s="129"/>
    </row>
    <row r="25" ht="28" customHeight="1" spans="1:31">
      <c r="A25" s="13">
        <v>21</v>
      </c>
      <c r="B25" s="87" t="s">
        <v>172</v>
      </c>
      <c r="C25" s="88" t="s">
        <v>173</v>
      </c>
      <c r="D25" s="13" t="s">
        <v>92</v>
      </c>
      <c r="E25" s="43" t="s">
        <v>174</v>
      </c>
      <c r="F25" s="93" t="s">
        <v>51</v>
      </c>
      <c r="G25" s="43" t="s">
        <v>175</v>
      </c>
      <c r="H25" s="91" t="s">
        <v>95</v>
      </c>
      <c r="I25" s="103" t="s">
        <v>54</v>
      </c>
      <c r="J25" s="89" t="s">
        <v>96</v>
      </c>
      <c r="K25" s="105" t="s">
        <v>97</v>
      </c>
      <c r="L25" s="106">
        <v>4306</v>
      </c>
      <c r="M25" s="89">
        <v>2017.11</v>
      </c>
      <c r="N25" s="103" t="s">
        <v>98</v>
      </c>
      <c r="O25" s="104" t="s">
        <v>99</v>
      </c>
      <c r="P25" s="89" t="s">
        <v>59</v>
      </c>
      <c r="Q25" s="89">
        <v>0.25</v>
      </c>
      <c r="R25" s="105" t="s">
        <v>60</v>
      </c>
      <c r="S25" s="118">
        <f t="shared" ref="S25:S40" si="1">L25*0.25</f>
        <v>1076.5</v>
      </c>
      <c r="T25" s="13" t="s">
        <v>100</v>
      </c>
      <c r="U25" s="13">
        <v>4739.75</v>
      </c>
      <c r="V25" s="89" t="s">
        <v>101</v>
      </c>
      <c r="W25" s="89" t="s">
        <v>102</v>
      </c>
      <c r="X25" s="89" t="s">
        <v>103</v>
      </c>
      <c r="Y25" s="126">
        <v>0.17</v>
      </c>
      <c r="Z25" s="89" t="s">
        <v>104</v>
      </c>
      <c r="AA25" s="89" t="s">
        <v>105</v>
      </c>
      <c r="AB25" s="126">
        <v>0.99</v>
      </c>
      <c r="AC25" s="89" t="s">
        <v>106</v>
      </c>
      <c r="AD25" s="89" t="s">
        <v>107</v>
      </c>
      <c r="AE25" s="125"/>
    </row>
    <row r="26" ht="28" customHeight="1" spans="1:31">
      <c r="A26" s="13">
        <v>22</v>
      </c>
      <c r="B26" s="87" t="s">
        <v>176</v>
      </c>
      <c r="C26" s="88" t="s">
        <v>177</v>
      </c>
      <c r="D26" s="13" t="s">
        <v>92</v>
      </c>
      <c r="E26" s="43" t="s">
        <v>178</v>
      </c>
      <c r="F26" s="13" t="s">
        <v>118</v>
      </c>
      <c r="G26" s="43" t="s">
        <v>179</v>
      </c>
      <c r="H26" s="91" t="s">
        <v>180</v>
      </c>
      <c r="I26" s="103" t="s">
        <v>54</v>
      </c>
      <c r="J26" s="89" t="s">
        <v>96</v>
      </c>
      <c r="K26" s="105" t="s">
        <v>97</v>
      </c>
      <c r="L26" s="106">
        <v>3336</v>
      </c>
      <c r="M26" s="89">
        <v>2017.11</v>
      </c>
      <c r="N26" s="103" t="s">
        <v>98</v>
      </c>
      <c r="O26" s="104" t="s">
        <v>99</v>
      </c>
      <c r="P26" s="89" t="s">
        <v>59</v>
      </c>
      <c r="Q26" s="89">
        <v>0.25</v>
      </c>
      <c r="R26" s="105" t="s">
        <v>60</v>
      </c>
      <c r="S26" s="118">
        <f t="shared" si="1"/>
        <v>834</v>
      </c>
      <c r="T26" s="13" t="s">
        <v>100</v>
      </c>
      <c r="U26" s="13">
        <v>5105</v>
      </c>
      <c r="V26" s="89" t="s">
        <v>101</v>
      </c>
      <c r="W26" s="89" t="s">
        <v>102</v>
      </c>
      <c r="X26" s="89" t="s">
        <v>103</v>
      </c>
      <c r="Y26" s="126">
        <v>0.17</v>
      </c>
      <c r="Z26" s="89" t="s">
        <v>104</v>
      </c>
      <c r="AA26" s="89" t="s">
        <v>105</v>
      </c>
      <c r="AB26" s="126">
        <v>0.99</v>
      </c>
      <c r="AC26" s="89" t="s">
        <v>106</v>
      </c>
      <c r="AD26" s="89" t="s">
        <v>107</v>
      </c>
      <c r="AE26" s="125"/>
    </row>
    <row r="27" ht="28" customHeight="1" spans="1:31">
      <c r="A27" s="13">
        <v>23</v>
      </c>
      <c r="B27" s="87" t="s">
        <v>181</v>
      </c>
      <c r="C27" s="88" t="s">
        <v>182</v>
      </c>
      <c r="D27" s="13" t="s">
        <v>92</v>
      </c>
      <c r="E27" s="43" t="s">
        <v>183</v>
      </c>
      <c r="F27" s="93" t="s">
        <v>184</v>
      </c>
      <c r="G27" s="43" t="s">
        <v>185</v>
      </c>
      <c r="H27" s="91" t="s">
        <v>95</v>
      </c>
      <c r="I27" s="103" t="s">
        <v>54</v>
      </c>
      <c r="J27" s="89" t="s">
        <v>96</v>
      </c>
      <c r="K27" s="105" t="s">
        <v>97</v>
      </c>
      <c r="L27" s="106">
        <v>4318</v>
      </c>
      <c r="M27" s="89">
        <v>2017.11</v>
      </c>
      <c r="N27" s="103" t="s">
        <v>98</v>
      </c>
      <c r="O27" s="104" t="s">
        <v>99</v>
      </c>
      <c r="P27" s="89" t="s">
        <v>59</v>
      </c>
      <c r="Q27" s="89">
        <v>0.25</v>
      </c>
      <c r="R27" s="105" t="s">
        <v>60</v>
      </c>
      <c r="S27" s="118">
        <f t="shared" si="1"/>
        <v>1079.5</v>
      </c>
      <c r="T27" s="13" t="s">
        <v>100</v>
      </c>
      <c r="U27" s="13">
        <v>4528</v>
      </c>
      <c r="V27" s="89" t="s">
        <v>101</v>
      </c>
      <c r="W27" s="89" t="s">
        <v>102</v>
      </c>
      <c r="X27" s="89" t="s">
        <v>103</v>
      </c>
      <c r="Y27" s="126">
        <v>0.17</v>
      </c>
      <c r="Z27" s="89" t="s">
        <v>104</v>
      </c>
      <c r="AA27" s="89" t="s">
        <v>105</v>
      </c>
      <c r="AB27" s="126">
        <v>0.99</v>
      </c>
      <c r="AC27" s="89" t="s">
        <v>106</v>
      </c>
      <c r="AD27" s="89" t="s">
        <v>107</v>
      </c>
      <c r="AE27" s="125"/>
    </row>
    <row r="28" s="80" customFormat="1" ht="28" customHeight="1" spans="1:31">
      <c r="A28" s="13">
        <v>24</v>
      </c>
      <c r="B28" s="94" t="s">
        <v>186</v>
      </c>
      <c r="C28" s="95" t="s">
        <v>187</v>
      </c>
      <c r="D28" s="96" t="s">
        <v>92</v>
      </c>
      <c r="E28" s="43" t="s">
        <v>113</v>
      </c>
      <c r="F28" s="97" t="s">
        <v>51</v>
      </c>
      <c r="G28" s="43" t="s">
        <v>188</v>
      </c>
      <c r="H28" s="98" t="s">
        <v>95</v>
      </c>
      <c r="I28" s="107" t="s">
        <v>54</v>
      </c>
      <c r="J28" s="108" t="s">
        <v>96</v>
      </c>
      <c r="K28" s="105" t="s">
        <v>97</v>
      </c>
      <c r="L28" s="106">
        <v>4303</v>
      </c>
      <c r="M28" s="108">
        <v>2017.11</v>
      </c>
      <c r="N28" s="107" t="s">
        <v>98</v>
      </c>
      <c r="O28" s="110" t="s">
        <v>99</v>
      </c>
      <c r="P28" s="108" t="s">
        <v>59</v>
      </c>
      <c r="Q28" s="108">
        <v>0.25</v>
      </c>
      <c r="R28" s="105" t="s">
        <v>60</v>
      </c>
      <c r="S28" s="118">
        <f t="shared" si="1"/>
        <v>1075.75</v>
      </c>
      <c r="T28" s="13" t="s">
        <v>100</v>
      </c>
      <c r="U28" s="119">
        <v>4823.25</v>
      </c>
      <c r="V28" s="108" t="s">
        <v>101</v>
      </c>
      <c r="W28" s="108" t="s">
        <v>102</v>
      </c>
      <c r="X28" s="108" t="s">
        <v>103</v>
      </c>
      <c r="Y28" s="127">
        <v>0.17</v>
      </c>
      <c r="Z28" s="108" t="s">
        <v>104</v>
      </c>
      <c r="AA28" s="108" t="s">
        <v>105</v>
      </c>
      <c r="AB28" s="127">
        <v>0.99</v>
      </c>
      <c r="AC28" s="108" t="s">
        <v>106</v>
      </c>
      <c r="AD28" s="108" t="s">
        <v>107</v>
      </c>
      <c r="AE28" s="129"/>
    </row>
    <row r="29" ht="28" customHeight="1" spans="1:31">
      <c r="A29" s="13">
        <v>25</v>
      </c>
      <c r="B29" s="87" t="s">
        <v>189</v>
      </c>
      <c r="C29" s="88" t="s">
        <v>190</v>
      </c>
      <c r="D29" s="13" t="s">
        <v>92</v>
      </c>
      <c r="E29" s="43" t="s">
        <v>191</v>
      </c>
      <c r="F29" s="93" t="s">
        <v>51</v>
      </c>
      <c r="G29" s="43" t="s">
        <v>192</v>
      </c>
      <c r="H29" s="91" t="s">
        <v>95</v>
      </c>
      <c r="I29" s="103" t="s">
        <v>54</v>
      </c>
      <c r="J29" s="89" t="s">
        <v>96</v>
      </c>
      <c r="K29" s="105" t="s">
        <v>97</v>
      </c>
      <c r="L29" s="106">
        <v>3967</v>
      </c>
      <c r="M29" s="89">
        <v>2017.11</v>
      </c>
      <c r="N29" s="103" t="s">
        <v>98</v>
      </c>
      <c r="O29" s="104" t="s">
        <v>193</v>
      </c>
      <c r="P29" s="89" t="s">
        <v>59</v>
      </c>
      <c r="Q29" s="89">
        <v>0.25</v>
      </c>
      <c r="R29" s="105" t="s">
        <v>60</v>
      </c>
      <c r="S29" s="118">
        <f t="shared" si="1"/>
        <v>991.75</v>
      </c>
      <c r="T29" s="13" t="s">
        <v>100</v>
      </c>
      <c r="U29" s="13">
        <v>4766.75</v>
      </c>
      <c r="V29" s="89" t="s">
        <v>101</v>
      </c>
      <c r="W29" s="89" t="s">
        <v>102</v>
      </c>
      <c r="X29" s="89" t="s">
        <v>103</v>
      </c>
      <c r="Y29" s="126">
        <v>0.17</v>
      </c>
      <c r="Z29" s="89" t="s">
        <v>104</v>
      </c>
      <c r="AA29" s="89" t="s">
        <v>105</v>
      </c>
      <c r="AB29" s="126">
        <v>0.99</v>
      </c>
      <c r="AC29" s="89" t="s">
        <v>106</v>
      </c>
      <c r="AD29" s="89" t="s">
        <v>107</v>
      </c>
      <c r="AE29" s="125"/>
    </row>
    <row r="30" ht="28" customHeight="1" spans="1:31">
      <c r="A30" s="13">
        <v>26</v>
      </c>
      <c r="B30" s="87" t="s">
        <v>194</v>
      </c>
      <c r="C30" s="88" t="s">
        <v>195</v>
      </c>
      <c r="D30" s="13" t="s">
        <v>92</v>
      </c>
      <c r="E30" s="43" t="s">
        <v>170</v>
      </c>
      <c r="F30" s="93" t="s">
        <v>51</v>
      </c>
      <c r="G30" s="43" t="s">
        <v>196</v>
      </c>
      <c r="H30" s="91" t="s">
        <v>95</v>
      </c>
      <c r="I30" s="103" t="s">
        <v>54</v>
      </c>
      <c r="J30" s="89" t="s">
        <v>96</v>
      </c>
      <c r="K30" s="105" t="s">
        <v>97</v>
      </c>
      <c r="L30" s="106">
        <v>4348</v>
      </c>
      <c r="M30" s="89">
        <v>2017.11</v>
      </c>
      <c r="N30" s="103" t="s">
        <v>98</v>
      </c>
      <c r="O30" s="104" t="s">
        <v>99</v>
      </c>
      <c r="P30" s="89" t="s">
        <v>59</v>
      </c>
      <c r="Q30" s="89">
        <v>0.25</v>
      </c>
      <c r="R30" s="105" t="s">
        <v>60</v>
      </c>
      <c r="S30" s="118">
        <f t="shared" si="1"/>
        <v>1087</v>
      </c>
      <c r="T30" s="13" t="s">
        <v>100</v>
      </c>
      <c r="U30" s="13">
        <v>4209.5</v>
      </c>
      <c r="V30" s="89" t="s">
        <v>101</v>
      </c>
      <c r="W30" s="89" t="s">
        <v>102</v>
      </c>
      <c r="X30" s="89" t="s">
        <v>103</v>
      </c>
      <c r="Y30" s="126">
        <v>0.17</v>
      </c>
      <c r="Z30" s="89" t="s">
        <v>104</v>
      </c>
      <c r="AA30" s="89" t="s">
        <v>105</v>
      </c>
      <c r="AB30" s="126">
        <v>0.99</v>
      </c>
      <c r="AC30" s="89" t="s">
        <v>106</v>
      </c>
      <c r="AD30" s="89" t="s">
        <v>107</v>
      </c>
      <c r="AE30" s="125"/>
    </row>
    <row r="31" ht="28" customHeight="1" spans="1:31">
      <c r="A31" s="13">
        <v>27</v>
      </c>
      <c r="B31" s="87" t="s">
        <v>197</v>
      </c>
      <c r="C31" s="88" t="s">
        <v>198</v>
      </c>
      <c r="D31" s="13" t="s">
        <v>92</v>
      </c>
      <c r="E31" s="43" t="s">
        <v>199</v>
      </c>
      <c r="F31" s="93" t="s">
        <v>51</v>
      </c>
      <c r="G31" s="43" t="s">
        <v>200</v>
      </c>
      <c r="H31" s="91" t="s">
        <v>95</v>
      </c>
      <c r="I31" s="103" t="s">
        <v>54</v>
      </c>
      <c r="J31" s="89" t="s">
        <v>96</v>
      </c>
      <c r="K31" s="105" t="s">
        <v>97</v>
      </c>
      <c r="L31" s="106">
        <v>3988</v>
      </c>
      <c r="M31" s="89">
        <v>2017.11</v>
      </c>
      <c r="N31" s="103" t="s">
        <v>98</v>
      </c>
      <c r="O31" s="104" t="s">
        <v>99</v>
      </c>
      <c r="P31" s="89" t="s">
        <v>59</v>
      </c>
      <c r="Q31" s="89">
        <v>0.25</v>
      </c>
      <c r="R31" s="105" t="s">
        <v>60</v>
      </c>
      <c r="S31" s="118">
        <f t="shared" si="1"/>
        <v>997</v>
      </c>
      <c r="T31" s="13" t="s">
        <v>100</v>
      </c>
      <c r="U31" s="13">
        <v>4506.25</v>
      </c>
      <c r="V31" s="89" t="s">
        <v>101</v>
      </c>
      <c r="W31" s="89" t="s">
        <v>102</v>
      </c>
      <c r="X31" s="89" t="s">
        <v>103</v>
      </c>
      <c r="Y31" s="126">
        <v>0.17</v>
      </c>
      <c r="Z31" s="89" t="s">
        <v>104</v>
      </c>
      <c r="AA31" s="89" t="s">
        <v>105</v>
      </c>
      <c r="AB31" s="126">
        <v>0.99</v>
      </c>
      <c r="AC31" s="89" t="s">
        <v>106</v>
      </c>
      <c r="AD31" s="89" t="s">
        <v>107</v>
      </c>
      <c r="AE31" s="125"/>
    </row>
    <row r="32" ht="28" customHeight="1" spans="1:31">
      <c r="A32" s="13">
        <v>28</v>
      </c>
      <c r="B32" s="87" t="s">
        <v>201</v>
      </c>
      <c r="C32" s="88" t="s">
        <v>202</v>
      </c>
      <c r="D32" s="13" t="s">
        <v>92</v>
      </c>
      <c r="E32" s="43" t="s">
        <v>203</v>
      </c>
      <c r="F32" s="93" t="s">
        <v>51</v>
      </c>
      <c r="G32" s="43" t="s">
        <v>204</v>
      </c>
      <c r="H32" s="91" t="s">
        <v>95</v>
      </c>
      <c r="I32" s="103" t="s">
        <v>54</v>
      </c>
      <c r="J32" s="89" t="s">
        <v>96</v>
      </c>
      <c r="K32" s="105" t="s">
        <v>97</v>
      </c>
      <c r="L32" s="106">
        <v>2249</v>
      </c>
      <c r="M32" s="89">
        <v>2017.11</v>
      </c>
      <c r="N32" s="103" t="s">
        <v>98</v>
      </c>
      <c r="O32" s="104" t="s">
        <v>99</v>
      </c>
      <c r="P32" s="89" t="s">
        <v>59</v>
      </c>
      <c r="Q32" s="89">
        <v>0.25</v>
      </c>
      <c r="R32" s="105" t="s">
        <v>60</v>
      </c>
      <c r="S32" s="118">
        <f t="shared" si="1"/>
        <v>562.25</v>
      </c>
      <c r="T32" s="13" t="s">
        <v>100</v>
      </c>
      <c r="U32" s="13">
        <v>3902.25</v>
      </c>
      <c r="V32" s="89" t="s">
        <v>101</v>
      </c>
      <c r="W32" s="89" t="s">
        <v>102</v>
      </c>
      <c r="X32" s="89" t="s">
        <v>103</v>
      </c>
      <c r="Y32" s="126">
        <v>0.17</v>
      </c>
      <c r="Z32" s="89" t="s">
        <v>104</v>
      </c>
      <c r="AA32" s="89" t="s">
        <v>105</v>
      </c>
      <c r="AB32" s="126">
        <v>0.99</v>
      </c>
      <c r="AC32" s="89" t="s">
        <v>106</v>
      </c>
      <c r="AD32" s="89" t="s">
        <v>107</v>
      </c>
      <c r="AE32" s="125"/>
    </row>
    <row r="33" ht="28" customHeight="1" spans="1:31">
      <c r="A33" s="13">
        <v>29</v>
      </c>
      <c r="B33" s="87" t="s">
        <v>205</v>
      </c>
      <c r="C33" s="88" t="s">
        <v>206</v>
      </c>
      <c r="D33" s="13" t="s">
        <v>92</v>
      </c>
      <c r="E33" s="43" t="s">
        <v>122</v>
      </c>
      <c r="F33" s="93" t="s">
        <v>51</v>
      </c>
      <c r="G33" s="43" t="s">
        <v>207</v>
      </c>
      <c r="H33" s="91" t="s">
        <v>124</v>
      </c>
      <c r="I33" s="103" t="s">
        <v>54</v>
      </c>
      <c r="J33" s="89" t="s">
        <v>96</v>
      </c>
      <c r="K33" s="105" t="s">
        <v>97</v>
      </c>
      <c r="L33" s="106">
        <v>3466</v>
      </c>
      <c r="M33" s="89">
        <v>2017.11</v>
      </c>
      <c r="N33" s="103" t="s">
        <v>98</v>
      </c>
      <c r="O33" s="104" t="s">
        <v>99</v>
      </c>
      <c r="P33" s="89" t="s">
        <v>59</v>
      </c>
      <c r="Q33" s="89">
        <v>0.25</v>
      </c>
      <c r="R33" s="105" t="s">
        <v>60</v>
      </c>
      <c r="S33" s="118">
        <f t="shared" si="1"/>
        <v>866.5</v>
      </c>
      <c r="T33" s="13" t="s">
        <v>100</v>
      </c>
      <c r="U33" s="13">
        <v>3991</v>
      </c>
      <c r="V33" s="89" t="s">
        <v>101</v>
      </c>
      <c r="W33" s="89" t="s">
        <v>102</v>
      </c>
      <c r="X33" s="89" t="s">
        <v>103</v>
      </c>
      <c r="Y33" s="126">
        <v>0.17</v>
      </c>
      <c r="Z33" s="89" t="s">
        <v>104</v>
      </c>
      <c r="AA33" s="89" t="s">
        <v>105</v>
      </c>
      <c r="AB33" s="126">
        <v>0.99</v>
      </c>
      <c r="AC33" s="89" t="s">
        <v>106</v>
      </c>
      <c r="AD33" s="89" t="s">
        <v>107</v>
      </c>
      <c r="AE33" s="125"/>
    </row>
    <row r="34" ht="28" customHeight="1" spans="1:31">
      <c r="A34" s="13">
        <v>30</v>
      </c>
      <c r="B34" s="87" t="s">
        <v>208</v>
      </c>
      <c r="C34" s="88" t="s">
        <v>209</v>
      </c>
      <c r="D34" s="13" t="s">
        <v>210</v>
      </c>
      <c r="E34" s="43" t="s">
        <v>211</v>
      </c>
      <c r="F34" s="93" t="s">
        <v>51</v>
      </c>
      <c r="G34" s="43" t="s">
        <v>212</v>
      </c>
      <c r="H34" s="91" t="s">
        <v>124</v>
      </c>
      <c r="I34" s="104" t="s">
        <v>54</v>
      </c>
      <c r="J34" s="104" t="s">
        <v>96</v>
      </c>
      <c r="K34" s="105" t="s">
        <v>213</v>
      </c>
      <c r="L34" s="106">
        <v>5258</v>
      </c>
      <c r="M34" s="103" t="s">
        <v>214</v>
      </c>
      <c r="N34" s="111" t="s">
        <v>215</v>
      </c>
      <c r="O34" s="104" t="s">
        <v>99</v>
      </c>
      <c r="P34" s="89" t="s">
        <v>59</v>
      </c>
      <c r="Q34" s="89">
        <v>0.25</v>
      </c>
      <c r="R34" s="105" t="s">
        <v>60</v>
      </c>
      <c r="S34" s="118">
        <f t="shared" si="1"/>
        <v>1314.5</v>
      </c>
      <c r="T34" s="13" t="s">
        <v>216</v>
      </c>
      <c r="U34" s="13">
        <v>1524.75</v>
      </c>
      <c r="V34" s="104" t="s">
        <v>62</v>
      </c>
      <c r="W34" s="89" t="s">
        <v>217</v>
      </c>
      <c r="X34" s="89" t="s">
        <v>218</v>
      </c>
      <c r="Y34" s="124">
        <v>0.177</v>
      </c>
      <c r="Z34" s="130" t="s">
        <v>219</v>
      </c>
      <c r="AA34" s="89" t="s">
        <v>105</v>
      </c>
      <c r="AB34" s="131">
        <v>0.973</v>
      </c>
      <c r="AC34" s="89" t="s">
        <v>220</v>
      </c>
      <c r="AD34" s="130" t="s">
        <v>221</v>
      </c>
      <c r="AE34" s="125"/>
    </row>
    <row r="35" ht="28" customHeight="1" spans="1:31">
      <c r="A35" s="13">
        <v>31</v>
      </c>
      <c r="B35" s="87" t="s">
        <v>222</v>
      </c>
      <c r="C35" s="88" t="s">
        <v>223</v>
      </c>
      <c r="D35" s="89" t="s">
        <v>92</v>
      </c>
      <c r="E35" s="43" t="s">
        <v>224</v>
      </c>
      <c r="F35" s="93" t="s">
        <v>51</v>
      </c>
      <c r="G35" s="43" t="s">
        <v>225</v>
      </c>
      <c r="H35" s="91" t="s">
        <v>124</v>
      </c>
      <c r="I35" s="103" t="s">
        <v>54</v>
      </c>
      <c r="J35" s="89" t="s">
        <v>96</v>
      </c>
      <c r="K35" s="105" t="s">
        <v>97</v>
      </c>
      <c r="L35" s="106">
        <v>3067</v>
      </c>
      <c r="M35" s="89">
        <v>2017.11</v>
      </c>
      <c r="N35" s="103" t="s">
        <v>98</v>
      </c>
      <c r="O35" s="104" t="s">
        <v>99</v>
      </c>
      <c r="P35" s="89" t="s">
        <v>59</v>
      </c>
      <c r="Q35" s="89">
        <v>0.25</v>
      </c>
      <c r="R35" s="105" t="s">
        <v>60</v>
      </c>
      <c r="S35" s="118">
        <f t="shared" si="1"/>
        <v>766.75</v>
      </c>
      <c r="T35" s="13" t="s">
        <v>100</v>
      </c>
      <c r="U35" s="13">
        <v>3677.75</v>
      </c>
      <c r="V35" s="89" t="s">
        <v>101</v>
      </c>
      <c r="W35" s="89" t="s">
        <v>102</v>
      </c>
      <c r="X35" s="89" t="s">
        <v>103</v>
      </c>
      <c r="Y35" s="126">
        <v>0.17</v>
      </c>
      <c r="Z35" s="89" t="s">
        <v>104</v>
      </c>
      <c r="AA35" s="89" t="s">
        <v>105</v>
      </c>
      <c r="AB35" s="126">
        <v>0.99</v>
      </c>
      <c r="AC35" s="89" t="s">
        <v>106</v>
      </c>
      <c r="AD35" s="89" t="s">
        <v>107</v>
      </c>
      <c r="AE35" s="125"/>
    </row>
    <row r="36" ht="28" customHeight="1" spans="1:31">
      <c r="A36" s="13">
        <v>32</v>
      </c>
      <c r="B36" s="87" t="s">
        <v>226</v>
      </c>
      <c r="C36" s="88" t="s">
        <v>227</v>
      </c>
      <c r="D36" s="89" t="s">
        <v>92</v>
      </c>
      <c r="E36" s="43" t="s">
        <v>228</v>
      </c>
      <c r="F36" s="93" t="s">
        <v>51</v>
      </c>
      <c r="G36" s="43" t="s">
        <v>229</v>
      </c>
      <c r="H36" s="91" t="s">
        <v>124</v>
      </c>
      <c r="I36" s="103" t="s">
        <v>54</v>
      </c>
      <c r="J36" s="89" t="s">
        <v>96</v>
      </c>
      <c r="K36" s="105" t="s">
        <v>97</v>
      </c>
      <c r="L36" s="106">
        <v>3122</v>
      </c>
      <c r="M36" s="89">
        <v>2017.11</v>
      </c>
      <c r="N36" s="103" t="s">
        <v>98</v>
      </c>
      <c r="O36" s="104" t="s">
        <v>99</v>
      </c>
      <c r="P36" s="89" t="s">
        <v>59</v>
      </c>
      <c r="Q36" s="89">
        <v>0.25</v>
      </c>
      <c r="R36" s="105" t="s">
        <v>60</v>
      </c>
      <c r="S36" s="118">
        <f t="shared" si="1"/>
        <v>780.5</v>
      </c>
      <c r="T36" s="13" t="s">
        <v>100</v>
      </c>
      <c r="U36" s="13">
        <v>3743.25</v>
      </c>
      <c r="V36" s="89" t="s">
        <v>101</v>
      </c>
      <c r="W36" s="89" t="s">
        <v>102</v>
      </c>
      <c r="X36" s="89" t="s">
        <v>103</v>
      </c>
      <c r="Y36" s="126">
        <v>0.17</v>
      </c>
      <c r="Z36" s="89" t="s">
        <v>104</v>
      </c>
      <c r="AA36" s="89" t="s">
        <v>105</v>
      </c>
      <c r="AB36" s="126">
        <v>0.99</v>
      </c>
      <c r="AC36" s="89" t="s">
        <v>106</v>
      </c>
      <c r="AD36" s="89" t="s">
        <v>107</v>
      </c>
      <c r="AE36" s="125"/>
    </row>
    <row r="37" ht="28" customHeight="1" spans="1:31">
      <c r="A37" s="13">
        <v>33</v>
      </c>
      <c r="B37" s="87" t="s">
        <v>230</v>
      </c>
      <c r="C37" s="88" t="s">
        <v>231</v>
      </c>
      <c r="D37" s="89" t="s">
        <v>92</v>
      </c>
      <c r="E37" s="43" t="s">
        <v>232</v>
      </c>
      <c r="F37" s="93" t="s">
        <v>51</v>
      </c>
      <c r="G37" s="43" t="s">
        <v>233</v>
      </c>
      <c r="H37" s="91" t="s">
        <v>124</v>
      </c>
      <c r="I37" s="103" t="s">
        <v>54</v>
      </c>
      <c r="J37" s="89" t="s">
        <v>96</v>
      </c>
      <c r="K37" s="105" t="s">
        <v>97</v>
      </c>
      <c r="L37" s="106">
        <v>1978</v>
      </c>
      <c r="M37" s="89">
        <v>2017.11</v>
      </c>
      <c r="N37" s="103" t="s">
        <v>98</v>
      </c>
      <c r="O37" s="104" t="s">
        <v>99</v>
      </c>
      <c r="P37" s="89" t="s">
        <v>59</v>
      </c>
      <c r="Q37" s="89">
        <v>0.25</v>
      </c>
      <c r="R37" s="105" t="s">
        <v>60</v>
      </c>
      <c r="S37" s="118">
        <f t="shared" si="1"/>
        <v>494.5</v>
      </c>
      <c r="T37" s="13" t="s">
        <v>100</v>
      </c>
      <c r="U37" s="13">
        <v>3604</v>
      </c>
      <c r="V37" s="89" t="s">
        <v>101</v>
      </c>
      <c r="W37" s="89" t="s">
        <v>102</v>
      </c>
      <c r="X37" s="89" t="s">
        <v>103</v>
      </c>
      <c r="Y37" s="126">
        <v>0.17</v>
      </c>
      <c r="Z37" s="89" t="s">
        <v>104</v>
      </c>
      <c r="AA37" s="89" t="s">
        <v>105</v>
      </c>
      <c r="AB37" s="126">
        <v>0.99</v>
      </c>
      <c r="AC37" s="89" t="s">
        <v>106</v>
      </c>
      <c r="AD37" s="89" t="s">
        <v>107</v>
      </c>
      <c r="AE37" s="125"/>
    </row>
    <row r="38" ht="28" customHeight="1" spans="1:31">
      <c r="A38" s="13">
        <v>34</v>
      </c>
      <c r="B38" s="87" t="s">
        <v>234</v>
      </c>
      <c r="C38" s="88" t="s">
        <v>235</v>
      </c>
      <c r="D38" s="89" t="s">
        <v>92</v>
      </c>
      <c r="E38" s="43" t="s">
        <v>236</v>
      </c>
      <c r="F38" s="93" t="s">
        <v>51</v>
      </c>
      <c r="G38" s="43" t="s">
        <v>237</v>
      </c>
      <c r="H38" s="91" t="s">
        <v>124</v>
      </c>
      <c r="I38" s="103" t="s">
        <v>54</v>
      </c>
      <c r="J38" s="89" t="s">
        <v>96</v>
      </c>
      <c r="K38" s="105" t="s">
        <v>97</v>
      </c>
      <c r="L38" s="106">
        <v>3461</v>
      </c>
      <c r="M38" s="89">
        <v>2017.11</v>
      </c>
      <c r="N38" s="103" t="s">
        <v>98</v>
      </c>
      <c r="O38" s="104" t="s">
        <v>99</v>
      </c>
      <c r="P38" s="89" t="s">
        <v>59</v>
      </c>
      <c r="Q38" s="89">
        <v>0.25</v>
      </c>
      <c r="R38" s="105" t="s">
        <v>60</v>
      </c>
      <c r="S38" s="118">
        <f t="shared" si="1"/>
        <v>865.25</v>
      </c>
      <c r="T38" s="13" t="s">
        <v>100</v>
      </c>
      <c r="U38" s="13">
        <v>4168.25</v>
      </c>
      <c r="V38" s="89" t="s">
        <v>101</v>
      </c>
      <c r="W38" s="89" t="s">
        <v>102</v>
      </c>
      <c r="X38" s="89" t="s">
        <v>103</v>
      </c>
      <c r="Y38" s="126">
        <v>0.17</v>
      </c>
      <c r="Z38" s="89" t="s">
        <v>104</v>
      </c>
      <c r="AA38" s="89" t="s">
        <v>105</v>
      </c>
      <c r="AB38" s="126">
        <v>0.99</v>
      </c>
      <c r="AC38" s="89" t="s">
        <v>106</v>
      </c>
      <c r="AD38" s="89" t="s">
        <v>107</v>
      </c>
      <c r="AE38" s="125"/>
    </row>
    <row r="39" ht="28" customHeight="1" spans="1:31">
      <c r="A39" s="13">
        <v>35</v>
      </c>
      <c r="B39" s="87" t="s">
        <v>238</v>
      </c>
      <c r="C39" s="88" t="s">
        <v>239</v>
      </c>
      <c r="D39" s="89" t="s">
        <v>92</v>
      </c>
      <c r="E39" s="43" t="s">
        <v>240</v>
      </c>
      <c r="F39" s="93" t="s">
        <v>51</v>
      </c>
      <c r="G39" s="43" t="s">
        <v>241</v>
      </c>
      <c r="H39" s="91" t="s">
        <v>53</v>
      </c>
      <c r="I39" s="103" t="s">
        <v>54</v>
      </c>
      <c r="J39" s="89" t="s">
        <v>96</v>
      </c>
      <c r="K39" s="105" t="s">
        <v>97</v>
      </c>
      <c r="L39" s="106">
        <v>2709</v>
      </c>
      <c r="M39" s="89">
        <v>2017.11</v>
      </c>
      <c r="N39" s="103" t="s">
        <v>98</v>
      </c>
      <c r="O39" s="104" t="s">
        <v>99</v>
      </c>
      <c r="P39" s="89" t="s">
        <v>59</v>
      </c>
      <c r="Q39" s="89">
        <v>0.25</v>
      </c>
      <c r="R39" s="105" t="s">
        <v>60</v>
      </c>
      <c r="S39" s="118">
        <f t="shared" si="1"/>
        <v>677.25</v>
      </c>
      <c r="T39" s="13" t="s">
        <v>100</v>
      </c>
      <c r="U39" s="13">
        <v>3821.75</v>
      </c>
      <c r="V39" s="89" t="s">
        <v>101</v>
      </c>
      <c r="W39" s="89" t="s">
        <v>102</v>
      </c>
      <c r="X39" s="89" t="s">
        <v>103</v>
      </c>
      <c r="Y39" s="126">
        <v>0.17</v>
      </c>
      <c r="Z39" s="89" t="s">
        <v>104</v>
      </c>
      <c r="AA39" s="89" t="s">
        <v>105</v>
      </c>
      <c r="AB39" s="126">
        <v>0.99</v>
      </c>
      <c r="AC39" s="89" t="s">
        <v>106</v>
      </c>
      <c r="AD39" s="89" t="s">
        <v>107</v>
      </c>
      <c r="AE39" s="125"/>
    </row>
    <row r="40" ht="28" customHeight="1" spans="1:31">
      <c r="A40" s="13">
        <v>36</v>
      </c>
      <c r="B40" s="87" t="s">
        <v>242</v>
      </c>
      <c r="C40" s="88" t="s">
        <v>243</v>
      </c>
      <c r="D40" s="89" t="s">
        <v>92</v>
      </c>
      <c r="E40" s="43" t="s">
        <v>232</v>
      </c>
      <c r="F40" s="93" t="s">
        <v>51</v>
      </c>
      <c r="G40" s="43" t="s">
        <v>244</v>
      </c>
      <c r="H40" s="91" t="s">
        <v>53</v>
      </c>
      <c r="I40" s="103" t="s">
        <v>54</v>
      </c>
      <c r="J40" s="89" t="s">
        <v>96</v>
      </c>
      <c r="K40" s="105" t="s">
        <v>97</v>
      </c>
      <c r="L40" s="106">
        <v>2790</v>
      </c>
      <c r="M40" s="89">
        <v>2017.11</v>
      </c>
      <c r="N40" s="103" t="s">
        <v>98</v>
      </c>
      <c r="O40" s="104" t="s">
        <v>99</v>
      </c>
      <c r="P40" s="89" t="s">
        <v>59</v>
      </c>
      <c r="Q40" s="89">
        <v>0.25</v>
      </c>
      <c r="R40" s="105" t="s">
        <v>60</v>
      </c>
      <c r="S40" s="118">
        <f t="shared" si="1"/>
        <v>697.5</v>
      </c>
      <c r="T40" s="13" t="s">
        <v>100</v>
      </c>
      <c r="U40" s="13">
        <v>3389.75</v>
      </c>
      <c r="V40" s="89" t="s">
        <v>101</v>
      </c>
      <c r="W40" s="89" t="s">
        <v>102</v>
      </c>
      <c r="X40" s="89" t="s">
        <v>103</v>
      </c>
      <c r="Y40" s="126">
        <v>0.17</v>
      </c>
      <c r="Z40" s="89" t="s">
        <v>104</v>
      </c>
      <c r="AA40" s="89" t="s">
        <v>105</v>
      </c>
      <c r="AB40" s="126">
        <v>0.99</v>
      </c>
      <c r="AC40" s="89" t="s">
        <v>106</v>
      </c>
      <c r="AD40" s="89" t="s">
        <v>107</v>
      </c>
      <c r="AE40" s="125"/>
    </row>
    <row r="41" ht="28" customHeight="1" spans="1:31">
      <c r="A41" s="13">
        <v>37</v>
      </c>
      <c r="B41" s="87" t="s">
        <v>245</v>
      </c>
      <c r="C41" s="88" t="s">
        <v>246</v>
      </c>
      <c r="D41" s="89" t="s">
        <v>92</v>
      </c>
      <c r="E41" s="43" t="s">
        <v>247</v>
      </c>
      <c r="F41" s="93" t="s">
        <v>51</v>
      </c>
      <c r="G41" s="43" t="s">
        <v>248</v>
      </c>
      <c r="H41" s="91" t="s">
        <v>53</v>
      </c>
      <c r="I41" s="103" t="s">
        <v>54</v>
      </c>
      <c r="J41" s="89" t="s">
        <v>96</v>
      </c>
      <c r="K41" s="105" t="s">
        <v>97</v>
      </c>
      <c r="L41" s="106">
        <v>3418</v>
      </c>
      <c r="M41" s="89">
        <v>2017.11</v>
      </c>
      <c r="N41" s="103" t="s">
        <v>98</v>
      </c>
      <c r="O41" s="104" t="s">
        <v>99</v>
      </c>
      <c r="P41" s="89" t="s">
        <v>59</v>
      </c>
      <c r="Q41" s="89">
        <v>0.25</v>
      </c>
      <c r="R41" s="105" t="s">
        <v>60</v>
      </c>
      <c r="S41" s="118">
        <f t="shared" ref="S41:S61" si="2">L41*0.25</f>
        <v>854.5</v>
      </c>
      <c r="T41" s="13" t="s">
        <v>100</v>
      </c>
      <c r="U41" s="13">
        <v>2131.75</v>
      </c>
      <c r="V41" s="89" t="s">
        <v>101</v>
      </c>
      <c r="W41" s="89" t="s">
        <v>102</v>
      </c>
      <c r="X41" s="89" t="s">
        <v>103</v>
      </c>
      <c r="Y41" s="126">
        <v>0.17</v>
      </c>
      <c r="Z41" s="89" t="s">
        <v>104</v>
      </c>
      <c r="AA41" s="89" t="s">
        <v>105</v>
      </c>
      <c r="AB41" s="126">
        <v>0.99</v>
      </c>
      <c r="AC41" s="89" t="s">
        <v>106</v>
      </c>
      <c r="AD41" s="89" t="s">
        <v>107</v>
      </c>
      <c r="AE41" s="125"/>
    </row>
    <row r="42" ht="28" customHeight="1" spans="1:31">
      <c r="A42" s="13">
        <v>38</v>
      </c>
      <c r="B42" s="87" t="s">
        <v>249</v>
      </c>
      <c r="C42" s="88" t="s">
        <v>250</v>
      </c>
      <c r="D42" s="89" t="s">
        <v>92</v>
      </c>
      <c r="E42" s="43" t="s">
        <v>87</v>
      </c>
      <c r="F42" s="93" t="s">
        <v>51</v>
      </c>
      <c r="G42" s="43" t="s">
        <v>251</v>
      </c>
      <c r="H42" s="91" t="s">
        <v>53</v>
      </c>
      <c r="I42" s="103" t="s">
        <v>54</v>
      </c>
      <c r="J42" s="89" t="s">
        <v>96</v>
      </c>
      <c r="K42" s="105" t="s">
        <v>97</v>
      </c>
      <c r="L42" s="106">
        <v>3380</v>
      </c>
      <c r="M42" s="89">
        <v>2017.11</v>
      </c>
      <c r="N42" s="103" t="s">
        <v>98</v>
      </c>
      <c r="O42" s="104" t="s">
        <v>99</v>
      </c>
      <c r="P42" s="89" t="s">
        <v>59</v>
      </c>
      <c r="Q42" s="89">
        <v>0.25</v>
      </c>
      <c r="R42" s="105" t="s">
        <v>60</v>
      </c>
      <c r="S42" s="118">
        <f t="shared" si="2"/>
        <v>845</v>
      </c>
      <c r="T42" s="13" t="s">
        <v>100</v>
      </c>
      <c r="U42" s="13">
        <v>4167.25</v>
      </c>
      <c r="V42" s="89" t="s">
        <v>101</v>
      </c>
      <c r="W42" s="89" t="s">
        <v>102</v>
      </c>
      <c r="X42" s="89" t="s">
        <v>103</v>
      </c>
      <c r="Y42" s="126">
        <v>0.17</v>
      </c>
      <c r="Z42" s="89" t="s">
        <v>104</v>
      </c>
      <c r="AA42" s="89" t="s">
        <v>105</v>
      </c>
      <c r="AB42" s="126">
        <v>0.99</v>
      </c>
      <c r="AC42" s="89" t="s">
        <v>106</v>
      </c>
      <c r="AD42" s="89" t="s">
        <v>107</v>
      </c>
      <c r="AE42" s="125"/>
    </row>
    <row r="43" ht="28" customHeight="1" spans="1:31">
      <c r="A43" s="13">
        <v>39</v>
      </c>
      <c r="B43" s="87" t="s">
        <v>252</v>
      </c>
      <c r="C43" s="88" t="s">
        <v>253</v>
      </c>
      <c r="D43" s="89" t="s">
        <v>92</v>
      </c>
      <c r="E43" s="43" t="s">
        <v>254</v>
      </c>
      <c r="F43" s="93" t="s">
        <v>51</v>
      </c>
      <c r="G43" s="43" t="s">
        <v>255</v>
      </c>
      <c r="H43" s="91" t="s">
        <v>53</v>
      </c>
      <c r="I43" s="103" t="s">
        <v>54</v>
      </c>
      <c r="J43" s="89" t="s">
        <v>96</v>
      </c>
      <c r="K43" s="105" t="s">
        <v>97</v>
      </c>
      <c r="L43" s="106">
        <v>3096</v>
      </c>
      <c r="M43" s="89">
        <v>2017.11</v>
      </c>
      <c r="N43" s="103" t="s">
        <v>98</v>
      </c>
      <c r="O43" s="104" t="s">
        <v>99</v>
      </c>
      <c r="P43" s="89" t="s">
        <v>59</v>
      </c>
      <c r="Q43" s="89">
        <v>0.25</v>
      </c>
      <c r="R43" s="105" t="s">
        <v>60</v>
      </c>
      <c r="S43" s="118">
        <f t="shared" si="2"/>
        <v>774</v>
      </c>
      <c r="T43" s="13" t="s">
        <v>100</v>
      </c>
      <c r="U43" s="13">
        <v>3691.75</v>
      </c>
      <c r="V43" s="89" t="s">
        <v>101</v>
      </c>
      <c r="W43" s="89" t="s">
        <v>102</v>
      </c>
      <c r="X43" s="89" t="s">
        <v>103</v>
      </c>
      <c r="Y43" s="126">
        <v>0.17</v>
      </c>
      <c r="Z43" s="89" t="s">
        <v>104</v>
      </c>
      <c r="AA43" s="89" t="s">
        <v>105</v>
      </c>
      <c r="AB43" s="126">
        <v>0.99</v>
      </c>
      <c r="AC43" s="89" t="s">
        <v>106</v>
      </c>
      <c r="AD43" s="89" t="s">
        <v>107</v>
      </c>
      <c r="AE43" s="88" t="s">
        <v>256</v>
      </c>
    </row>
    <row r="44" ht="28" customHeight="1" spans="1:31">
      <c r="A44" s="13">
        <v>40</v>
      </c>
      <c r="B44" s="87" t="s">
        <v>257</v>
      </c>
      <c r="C44" s="88" t="s">
        <v>258</v>
      </c>
      <c r="D44" s="89" t="s">
        <v>92</v>
      </c>
      <c r="E44" s="43" t="s">
        <v>259</v>
      </c>
      <c r="F44" s="93" t="s">
        <v>51</v>
      </c>
      <c r="G44" s="43" t="s">
        <v>260</v>
      </c>
      <c r="H44" s="91" t="s">
        <v>53</v>
      </c>
      <c r="I44" s="103" t="s">
        <v>54</v>
      </c>
      <c r="J44" s="89" t="s">
        <v>96</v>
      </c>
      <c r="K44" s="105" t="s">
        <v>97</v>
      </c>
      <c r="L44" s="106">
        <v>3339</v>
      </c>
      <c r="M44" s="89">
        <v>2017.11</v>
      </c>
      <c r="N44" s="103" t="s">
        <v>98</v>
      </c>
      <c r="O44" s="104" t="s">
        <v>99</v>
      </c>
      <c r="P44" s="89" t="s">
        <v>59</v>
      </c>
      <c r="Q44" s="89">
        <v>0.25</v>
      </c>
      <c r="R44" s="105" t="s">
        <v>60</v>
      </c>
      <c r="S44" s="118">
        <f t="shared" si="2"/>
        <v>834.75</v>
      </c>
      <c r="T44" s="13" t="s">
        <v>100</v>
      </c>
      <c r="U44" s="13">
        <v>3141.75</v>
      </c>
      <c r="V44" s="89" t="s">
        <v>101</v>
      </c>
      <c r="W44" s="89" t="s">
        <v>102</v>
      </c>
      <c r="X44" s="89" t="s">
        <v>103</v>
      </c>
      <c r="Y44" s="126">
        <v>0.17</v>
      </c>
      <c r="Z44" s="89" t="s">
        <v>104</v>
      </c>
      <c r="AA44" s="89" t="s">
        <v>105</v>
      </c>
      <c r="AB44" s="126">
        <v>0.99</v>
      </c>
      <c r="AC44" s="89" t="s">
        <v>106</v>
      </c>
      <c r="AD44" s="89" t="s">
        <v>107</v>
      </c>
      <c r="AE44" s="125"/>
    </row>
    <row r="45" ht="28" customHeight="1" spans="1:31">
      <c r="A45" s="13">
        <v>41</v>
      </c>
      <c r="B45" s="87" t="s">
        <v>261</v>
      </c>
      <c r="C45" s="88" t="s">
        <v>262</v>
      </c>
      <c r="D45" s="89" t="s">
        <v>92</v>
      </c>
      <c r="E45" s="43" t="s">
        <v>263</v>
      </c>
      <c r="F45" s="93" t="s">
        <v>51</v>
      </c>
      <c r="G45" s="43" t="s">
        <v>264</v>
      </c>
      <c r="H45" s="91" t="s">
        <v>53</v>
      </c>
      <c r="I45" s="103" t="s">
        <v>54</v>
      </c>
      <c r="J45" s="89" t="s">
        <v>96</v>
      </c>
      <c r="K45" s="105" t="s">
        <v>97</v>
      </c>
      <c r="L45" s="106">
        <v>2392</v>
      </c>
      <c r="M45" s="89">
        <v>2017.11</v>
      </c>
      <c r="N45" s="103" t="s">
        <v>98</v>
      </c>
      <c r="O45" s="104" t="s">
        <v>99</v>
      </c>
      <c r="P45" s="89" t="s">
        <v>59</v>
      </c>
      <c r="Q45" s="89">
        <v>0.25</v>
      </c>
      <c r="R45" s="105" t="s">
        <v>60</v>
      </c>
      <c r="S45" s="118">
        <f t="shared" si="2"/>
        <v>598</v>
      </c>
      <c r="T45" s="13" t="s">
        <v>100</v>
      </c>
      <c r="U45" s="13">
        <v>3352.75</v>
      </c>
      <c r="V45" s="89" t="s">
        <v>101</v>
      </c>
      <c r="W45" s="89" t="s">
        <v>102</v>
      </c>
      <c r="X45" s="89" t="s">
        <v>103</v>
      </c>
      <c r="Y45" s="126">
        <v>0.17</v>
      </c>
      <c r="Z45" s="89" t="s">
        <v>104</v>
      </c>
      <c r="AA45" s="89" t="s">
        <v>105</v>
      </c>
      <c r="AB45" s="126">
        <v>0.99</v>
      </c>
      <c r="AC45" s="89" t="s">
        <v>106</v>
      </c>
      <c r="AD45" s="89" t="s">
        <v>107</v>
      </c>
      <c r="AE45" s="125"/>
    </row>
    <row r="46" ht="28" customHeight="1" spans="1:31">
      <c r="A46" s="13">
        <v>42</v>
      </c>
      <c r="B46" s="87" t="s">
        <v>265</v>
      </c>
      <c r="C46" s="88" t="s">
        <v>266</v>
      </c>
      <c r="D46" s="89" t="s">
        <v>92</v>
      </c>
      <c r="E46" s="43" t="s">
        <v>267</v>
      </c>
      <c r="F46" s="93" t="s">
        <v>51</v>
      </c>
      <c r="G46" s="43" t="s">
        <v>268</v>
      </c>
      <c r="H46" s="91" t="s">
        <v>53</v>
      </c>
      <c r="I46" s="103" t="s">
        <v>54</v>
      </c>
      <c r="J46" s="89" t="s">
        <v>96</v>
      </c>
      <c r="K46" s="105" t="s">
        <v>97</v>
      </c>
      <c r="L46" s="106">
        <v>3212</v>
      </c>
      <c r="M46" s="89">
        <v>2017.11</v>
      </c>
      <c r="N46" s="103" t="s">
        <v>98</v>
      </c>
      <c r="O46" s="104" t="s">
        <v>99</v>
      </c>
      <c r="P46" s="89" t="s">
        <v>59</v>
      </c>
      <c r="Q46" s="89">
        <v>0.25</v>
      </c>
      <c r="R46" s="105" t="s">
        <v>60</v>
      </c>
      <c r="S46" s="118">
        <f t="shared" si="2"/>
        <v>803</v>
      </c>
      <c r="T46" s="13" t="s">
        <v>100</v>
      </c>
      <c r="U46" s="13">
        <v>3923.5</v>
      </c>
      <c r="V46" s="89" t="s">
        <v>101</v>
      </c>
      <c r="W46" s="89" t="s">
        <v>102</v>
      </c>
      <c r="X46" s="89" t="s">
        <v>103</v>
      </c>
      <c r="Y46" s="126">
        <v>0.17</v>
      </c>
      <c r="Z46" s="89" t="s">
        <v>104</v>
      </c>
      <c r="AA46" s="89" t="s">
        <v>105</v>
      </c>
      <c r="AB46" s="126">
        <v>0.99</v>
      </c>
      <c r="AC46" s="89" t="s">
        <v>106</v>
      </c>
      <c r="AD46" s="89" t="s">
        <v>107</v>
      </c>
      <c r="AE46" s="125"/>
    </row>
    <row r="47" ht="28" customHeight="1" spans="1:31">
      <c r="A47" s="13">
        <v>43</v>
      </c>
      <c r="B47" s="87" t="s">
        <v>269</v>
      </c>
      <c r="C47" s="88" t="s">
        <v>270</v>
      </c>
      <c r="D47" s="89" t="s">
        <v>92</v>
      </c>
      <c r="E47" s="43" t="s">
        <v>271</v>
      </c>
      <c r="F47" s="93" t="s">
        <v>51</v>
      </c>
      <c r="G47" s="43" t="s">
        <v>272</v>
      </c>
      <c r="H47" s="91" t="s">
        <v>53</v>
      </c>
      <c r="I47" s="103" t="s">
        <v>54</v>
      </c>
      <c r="J47" s="89" t="s">
        <v>96</v>
      </c>
      <c r="K47" s="105" t="s">
        <v>97</v>
      </c>
      <c r="L47" s="106">
        <v>3717</v>
      </c>
      <c r="M47" s="89">
        <v>2017.11</v>
      </c>
      <c r="N47" s="103" t="s">
        <v>98</v>
      </c>
      <c r="O47" s="104" t="s">
        <v>99</v>
      </c>
      <c r="P47" s="89" t="s">
        <v>59</v>
      </c>
      <c r="Q47" s="89">
        <v>0.25</v>
      </c>
      <c r="R47" s="105" t="s">
        <v>60</v>
      </c>
      <c r="S47" s="118">
        <f t="shared" si="2"/>
        <v>929.25</v>
      </c>
      <c r="T47" s="13" t="s">
        <v>100</v>
      </c>
      <c r="U47" s="13">
        <v>4226.5</v>
      </c>
      <c r="V47" s="89" t="s">
        <v>101</v>
      </c>
      <c r="W47" s="89" t="s">
        <v>102</v>
      </c>
      <c r="X47" s="89" t="s">
        <v>103</v>
      </c>
      <c r="Y47" s="126">
        <v>0.17</v>
      </c>
      <c r="Z47" s="89" t="s">
        <v>104</v>
      </c>
      <c r="AA47" s="89" t="s">
        <v>105</v>
      </c>
      <c r="AB47" s="126">
        <v>0.99</v>
      </c>
      <c r="AC47" s="89" t="s">
        <v>106</v>
      </c>
      <c r="AD47" s="89" t="s">
        <v>107</v>
      </c>
      <c r="AE47" s="125"/>
    </row>
    <row r="48" ht="28" customHeight="1" spans="1:31">
      <c r="A48" s="13">
        <v>44</v>
      </c>
      <c r="B48" s="87" t="s">
        <v>273</v>
      </c>
      <c r="C48" s="88" t="s">
        <v>274</v>
      </c>
      <c r="D48" s="89" t="s">
        <v>92</v>
      </c>
      <c r="E48" s="43" t="s">
        <v>211</v>
      </c>
      <c r="F48" s="93" t="s">
        <v>77</v>
      </c>
      <c r="G48" s="43" t="s">
        <v>275</v>
      </c>
      <c r="H48" s="91" t="s">
        <v>53</v>
      </c>
      <c r="I48" s="103" t="s">
        <v>54</v>
      </c>
      <c r="J48" s="89" t="s">
        <v>96</v>
      </c>
      <c r="K48" s="105" t="s">
        <v>97</v>
      </c>
      <c r="L48" s="106">
        <v>1408</v>
      </c>
      <c r="M48" s="89">
        <v>2017.11</v>
      </c>
      <c r="N48" s="103" t="s">
        <v>98</v>
      </c>
      <c r="O48" s="104" t="s">
        <v>99</v>
      </c>
      <c r="P48" s="89" t="s">
        <v>59</v>
      </c>
      <c r="Q48" s="89">
        <v>0.25</v>
      </c>
      <c r="R48" s="105" t="s">
        <v>60</v>
      </c>
      <c r="S48" s="118">
        <f t="shared" si="2"/>
        <v>352</v>
      </c>
      <c r="T48" s="13" t="s">
        <v>100</v>
      </c>
      <c r="U48" s="13">
        <v>1947.75</v>
      </c>
      <c r="V48" s="89" t="s">
        <v>101</v>
      </c>
      <c r="W48" s="89" t="s">
        <v>102</v>
      </c>
      <c r="X48" s="89" t="s">
        <v>103</v>
      </c>
      <c r="Y48" s="126">
        <v>0.17</v>
      </c>
      <c r="Z48" s="89" t="s">
        <v>104</v>
      </c>
      <c r="AA48" s="89" t="s">
        <v>105</v>
      </c>
      <c r="AB48" s="126">
        <v>0.99</v>
      </c>
      <c r="AC48" s="89" t="s">
        <v>106</v>
      </c>
      <c r="AD48" s="89" t="s">
        <v>107</v>
      </c>
      <c r="AE48" s="125"/>
    </row>
    <row r="49" ht="28" customHeight="1" spans="1:31">
      <c r="A49" s="13">
        <v>45</v>
      </c>
      <c r="B49" s="87" t="s">
        <v>276</v>
      </c>
      <c r="C49" s="88" t="s">
        <v>277</v>
      </c>
      <c r="D49" s="89" t="s">
        <v>92</v>
      </c>
      <c r="E49" s="43" t="s">
        <v>278</v>
      </c>
      <c r="F49" s="93" t="s">
        <v>51</v>
      </c>
      <c r="G49" s="43" t="s">
        <v>279</v>
      </c>
      <c r="H49" s="91" t="s">
        <v>53</v>
      </c>
      <c r="I49" s="103" t="s">
        <v>54</v>
      </c>
      <c r="J49" s="89" t="s">
        <v>96</v>
      </c>
      <c r="K49" s="105" t="s">
        <v>97</v>
      </c>
      <c r="L49" s="106">
        <v>3893</v>
      </c>
      <c r="M49" s="89">
        <v>2017.11</v>
      </c>
      <c r="N49" s="103" t="s">
        <v>98</v>
      </c>
      <c r="O49" s="104" t="s">
        <v>99</v>
      </c>
      <c r="P49" s="89" t="s">
        <v>59</v>
      </c>
      <c r="Q49" s="89">
        <v>0.25</v>
      </c>
      <c r="R49" s="105" t="s">
        <v>60</v>
      </c>
      <c r="S49" s="118">
        <f t="shared" si="2"/>
        <v>973.25</v>
      </c>
      <c r="T49" s="13" t="s">
        <v>100</v>
      </c>
      <c r="U49" s="13">
        <v>4368.5</v>
      </c>
      <c r="V49" s="89" t="s">
        <v>101</v>
      </c>
      <c r="W49" s="89" t="s">
        <v>102</v>
      </c>
      <c r="X49" s="89" t="s">
        <v>103</v>
      </c>
      <c r="Y49" s="126">
        <v>0.17</v>
      </c>
      <c r="Z49" s="89" t="s">
        <v>104</v>
      </c>
      <c r="AA49" s="89" t="s">
        <v>105</v>
      </c>
      <c r="AB49" s="126">
        <v>0.99</v>
      </c>
      <c r="AC49" s="89" t="s">
        <v>106</v>
      </c>
      <c r="AD49" s="89" t="s">
        <v>107</v>
      </c>
      <c r="AE49" s="125"/>
    </row>
    <row r="50" ht="28" customHeight="1" spans="1:31">
      <c r="A50" s="13">
        <v>46</v>
      </c>
      <c r="B50" s="87" t="s">
        <v>280</v>
      </c>
      <c r="C50" s="88" t="s">
        <v>281</v>
      </c>
      <c r="D50" s="13" t="s">
        <v>210</v>
      </c>
      <c r="E50" s="43" t="s">
        <v>136</v>
      </c>
      <c r="F50" s="93" t="s">
        <v>51</v>
      </c>
      <c r="G50" s="43" t="s">
        <v>282</v>
      </c>
      <c r="H50" s="91" t="s">
        <v>124</v>
      </c>
      <c r="I50" s="104" t="s">
        <v>54</v>
      </c>
      <c r="J50" s="104" t="s">
        <v>96</v>
      </c>
      <c r="K50" s="105" t="s">
        <v>213</v>
      </c>
      <c r="L50" s="106">
        <v>4150</v>
      </c>
      <c r="M50" s="103" t="s">
        <v>214</v>
      </c>
      <c r="N50" s="111" t="s">
        <v>215</v>
      </c>
      <c r="O50" s="104" t="s">
        <v>99</v>
      </c>
      <c r="P50" s="89" t="s">
        <v>59</v>
      </c>
      <c r="Q50" s="89">
        <v>0.25</v>
      </c>
      <c r="R50" s="105" t="s">
        <v>60</v>
      </c>
      <c r="S50" s="118">
        <f t="shared" si="2"/>
        <v>1037.5</v>
      </c>
      <c r="T50" s="13" t="s">
        <v>216</v>
      </c>
      <c r="U50" s="120">
        <v>2354</v>
      </c>
      <c r="V50" s="104" t="s">
        <v>62</v>
      </c>
      <c r="W50" s="89" t="s">
        <v>217</v>
      </c>
      <c r="X50" s="89" t="s">
        <v>218</v>
      </c>
      <c r="Y50" s="124">
        <v>0.177</v>
      </c>
      <c r="Z50" s="130" t="s">
        <v>219</v>
      </c>
      <c r="AA50" s="89" t="s">
        <v>105</v>
      </c>
      <c r="AB50" s="131">
        <v>0.973</v>
      </c>
      <c r="AC50" s="89" t="s">
        <v>220</v>
      </c>
      <c r="AD50" s="130" t="s">
        <v>221</v>
      </c>
      <c r="AE50" s="125"/>
    </row>
    <row r="51" ht="28" customHeight="1" spans="1:31">
      <c r="A51" s="13">
        <v>47</v>
      </c>
      <c r="B51" s="87" t="s">
        <v>283</v>
      </c>
      <c r="C51" s="88" t="s">
        <v>284</v>
      </c>
      <c r="D51" s="13" t="s">
        <v>210</v>
      </c>
      <c r="E51" s="43" t="s">
        <v>285</v>
      </c>
      <c r="F51" s="93" t="s">
        <v>51</v>
      </c>
      <c r="G51" s="43" t="s">
        <v>286</v>
      </c>
      <c r="H51" s="91" t="s">
        <v>124</v>
      </c>
      <c r="I51" s="104" t="s">
        <v>54</v>
      </c>
      <c r="J51" s="104" t="s">
        <v>96</v>
      </c>
      <c r="K51" s="105" t="s">
        <v>213</v>
      </c>
      <c r="L51" s="112">
        <v>6826</v>
      </c>
      <c r="M51" s="103" t="s">
        <v>214</v>
      </c>
      <c r="N51" s="111" t="s">
        <v>215</v>
      </c>
      <c r="O51" s="104" t="s">
        <v>99</v>
      </c>
      <c r="P51" s="89" t="s">
        <v>59</v>
      </c>
      <c r="Q51" s="89">
        <v>0.25</v>
      </c>
      <c r="R51" s="105" t="s">
        <v>60</v>
      </c>
      <c r="S51" s="118">
        <f t="shared" si="2"/>
        <v>1706.5</v>
      </c>
      <c r="T51" s="13" t="s">
        <v>216</v>
      </c>
      <c r="U51" s="13">
        <v>3754</v>
      </c>
      <c r="V51" s="104" t="s">
        <v>62</v>
      </c>
      <c r="W51" s="89" t="s">
        <v>217</v>
      </c>
      <c r="X51" s="89" t="s">
        <v>218</v>
      </c>
      <c r="Y51" s="124">
        <v>0.177</v>
      </c>
      <c r="Z51" s="130" t="s">
        <v>219</v>
      </c>
      <c r="AA51" s="89" t="s">
        <v>105</v>
      </c>
      <c r="AB51" s="131">
        <v>0.973</v>
      </c>
      <c r="AC51" s="89" t="s">
        <v>220</v>
      </c>
      <c r="AD51" s="130" t="s">
        <v>221</v>
      </c>
      <c r="AE51" s="125"/>
    </row>
    <row r="52" ht="28" customHeight="1" spans="1:31">
      <c r="A52" s="13">
        <v>48</v>
      </c>
      <c r="B52" s="87" t="s">
        <v>287</v>
      </c>
      <c r="C52" s="88" t="s">
        <v>288</v>
      </c>
      <c r="D52" s="13" t="s">
        <v>210</v>
      </c>
      <c r="E52" s="43" t="s">
        <v>289</v>
      </c>
      <c r="F52" s="93" t="s">
        <v>51</v>
      </c>
      <c r="G52" s="43" t="s">
        <v>290</v>
      </c>
      <c r="H52" s="91" t="s">
        <v>95</v>
      </c>
      <c r="I52" s="104" t="s">
        <v>54</v>
      </c>
      <c r="J52" s="104" t="s">
        <v>96</v>
      </c>
      <c r="K52" s="105" t="s">
        <v>213</v>
      </c>
      <c r="L52" s="113">
        <v>6181</v>
      </c>
      <c r="M52" s="103" t="s">
        <v>214</v>
      </c>
      <c r="N52" s="111" t="s">
        <v>215</v>
      </c>
      <c r="O52" s="104" t="s">
        <v>99</v>
      </c>
      <c r="P52" s="89" t="s">
        <v>59</v>
      </c>
      <c r="Q52" s="89">
        <v>0.25</v>
      </c>
      <c r="R52" s="105" t="s">
        <v>60</v>
      </c>
      <c r="S52" s="118">
        <f t="shared" si="2"/>
        <v>1545.25</v>
      </c>
      <c r="T52" s="13" t="s">
        <v>216</v>
      </c>
      <c r="U52" s="13">
        <v>1523.75</v>
      </c>
      <c r="V52" s="104" t="s">
        <v>62</v>
      </c>
      <c r="W52" s="89" t="s">
        <v>217</v>
      </c>
      <c r="X52" s="89" t="s">
        <v>218</v>
      </c>
      <c r="Y52" s="124">
        <v>0.177</v>
      </c>
      <c r="Z52" s="130" t="s">
        <v>219</v>
      </c>
      <c r="AA52" s="89" t="s">
        <v>105</v>
      </c>
      <c r="AB52" s="131">
        <v>0.973</v>
      </c>
      <c r="AC52" s="89" t="s">
        <v>220</v>
      </c>
      <c r="AD52" s="130" t="s">
        <v>221</v>
      </c>
      <c r="AE52" s="125"/>
    </row>
    <row r="53" ht="28" customHeight="1" spans="1:31">
      <c r="A53" s="13">
        <v>49</v>
      </c>
      <c r="B53" s="87" t="s">
        <v>291</v>
      </c>
      <c r="C53" s="88" t="s">
        <v>292</v>
      </c>
      <c r="D53" s="13" t="s">
        <v>210</v>
      </c>
      <c r="E53" s="43" t="s">
        <v>293</v>
      </c>
      <c r="F53" s="93" t="s">
        <v>51</v>
      </c>
      <c r="G53" s="43" t="s">
        <v>294</v>
      </c>
      <c r="H53" s="91" t="s">
        <v>95</v>
      </c>
      <c r="I53" s="104" t="s">
        <v>54</v>
      </c>
      <c r="J53" s="104" t="s">
        <v>96</v>
      </c>
      <c r="K53" s="105" t="s">
        <v>213</v>
      </c>
      <c r="L53" s="106">
        <v>7730</v>
      </c>
      <c r="M53" s="103" t="s">
        <v>214</v>
      </c>
      <c r="N53" s="111" t="s">
        <v>215</v>
      </c>
      <c r="O53" s="104" t="s">
        <v>99</v>
      </c>
      <c r="P53" s="89" t="s">
        <v>59</v>
      </c>
      <c r="Q53" s="89">
        <v>0.25</v>
      </c>
      <c r="R53" s="105" t="s">
        <v>60</v>
      </c>
      <c r="S53" s="118">
        <f t="shared" si="2"/>
        <v>1932.5</v>
      </c>
      <c r="T53" s="13" t="s">
        <v>216</v>
      </c>
      <c r="U53" s="13">
        <v>3781.25</v>
      </c>
      <c r="V53" s="104" t="s">
        <v>62</v>
      </c>
      <c r="W53" s="89" t="s">
        <v>217</v>
      </c>
      <c r="X53" s="89" t="s">
        <v>218</v>
      </c>
      <c r="Y53" s="124">
        <v>0.177</v>
      </c>
      <c r="Z53" s="130" t="s">
        <v>219</v>
      </c>
      <c r="AA53" s="89" t="s">
        <v>105</v>
      </c>
      <c r="AB53" s="131">
        <v>0.973</v>
      </c>
      <c r="AC53" s="89" t="s">
        <v>220</v>
      </c>
      <c r="AD53" s="130" t="s">
        <v>221</v>
      </c>
      <c r="AE53" s="125"/>
    </row>
    <row r="54" ht="28" customHeight="1" spans="1:31">
      <c r="A54" s="13">
        <v>50</v>
      </c>
      <c r="B54" s="87" t="s">
        <v>295</v>
      </c>
      <c r="C54" s="88" t="s">
        <v>296</v>
      </c>
      <c r="D54" s="13" t="s">
        <v>210</v>
      </c>
      <c r="E54" s="43" t="s">
        <v>113</v>
      </c>
      <c r="F54" s="93" t="s">
        <v>51</v>
      </c>
      <c r="G54" s="43" t="s">
        <v>297</v>
      </c>
      <c r="H54" s="91" t="s">
        <v>95</v>
      </c>
      <c r="I54" s="104" t="s">
        <v>54</v>
      </c>
      <c r="J54" s="104" t="s">
        <v>96</v>
      </c>
      <c r="K54" s="105" t="s">
        <v>213</v>
      </c>
      <c r="L54" s="106">
        <v>6080</v>
      </c>
      <c r="M54" s="103" t="s">
        <v>214</v>
      </c>
      <c r="N54" s="111" t="s">
        <v>215</v>
      </c>
      <c r="O54" s="104" t="s">
        <v>99</v>
      </c>
      <c r="P54" s="89" t="s">
        <v>59</v>
      </c>
      <c r="Q54" s="89">
        <v>0.25</v>
      </c>
      <c r="R54" s="105" t="s">
        <v>60</v>
      </c>
      <c r="S54" s="118">
        <f t="shared" si="2"/>
        <v>1520</v>
      </c>
      <c r="T54" s="13" t="s">
        <v>216</v>
      </c>
      <c r="U54" s="13">
        <v>3813.25</v>
      </c>
      <c r="V54" s="104" t="s">
        <v>62</v>
      </c>
      <c r="W54" s="89" t="s">
        <v>217</v>
      </c>
      <c r="X54" s="89" t="s">
        <v>218</v>
      </c>
      <c r="Y54" s="124">
        <v>0.177</v>
      </c>
      <c r="Z54" s="130" t="s">
        <v>219</v>
      </c>
      <c r="AA54" s="89" t="s">
        <v>105</v>
      </c>
      <c r="AB54" s="131">
        <v>0.973</v>
      </c>
      <c r="AC54" s="89" t="s">
        <v>220</v>
      </c>
      <c r="AD54" s="130" t="s">
        <v>221</v>
      </c>
      <c r="AE54" s="125"/>
    </row>
    <row r="55" ht="28" customHeight="1" spans="1:31">
      <c r="A55" s="13">
        <v>51</v>
      </c>
      <c r="B55" s="87" t="s">
        <v>298</v>
      </c>
      <c r="C55" s="88" t="s">
        <v>299</v>
      </c>
      <c r="D55" s="13" t="s">
        <v>210</v>
      </c>
      <c r="E55" s="43" t="s">
        <v>300</v>
      </c>
      <c r="F55" s="93" t="s">
        <v>51</v>
      </c>
      <c r="G55" s="43" t="s">
        <v>301</v>
      </c>
      <c r="H55" s="91" t="s">
        <v>124</v>
      </c>
      <c r="I55" s="104" t="s">
        <v>54</v>
      </c>
      <c r="J55" s="104" t="s">
        <v>96</v>
      </c>
      <c r="K55" s="105" t="s">
        <v>213</v>
      </c>
      <c r="L55" s="106">
        <v>4552</v>
      </c>
      <c r="M55" s="103" t="s">
        <v>214</v>
      </c>
      <c r="N55" s="111" t="s">
        <v>215</v>
      </c>
      <c r="O55" s="104" t="s">
        <v>99</v>
      </c>
      <c r="P55" s="89" t="s">
        <v>59</v>
      </c>
      <c r="Q55" s="89">
        <v>0.25</v>
      </c>
      <c r="R55" s="105" t="s">
        <v>60</v>
      </c>
      <c r="S55" s="118">
        <f t="shared" si="2"/>
        <v>1138</v>
      </c>
      <c r="T55" s="13" t="s">
        <v>216</v>
      </c>
      <c r="U55" s="13">
        <v>2519.75</v>
      </c>
      <c r="V55" s="104" t="s">
        <v>62</v>
      </c>
      <c r="W55" s="89" t="s">
        <v>217</v>
      </c>
      <c r="X55" s="89" t="s">
        <v>218</v>
      </c>
      <c r="Y55" s="124">
        <v>0.177</v>
      </c>
      <c r="Z55" s="130" t="s">
        <v>219</v>
      </c>
      <c r="AA55" s="89" t="s">
        <v>105</v>
      </c>
      <c r="AB55" s="131">
        <v>0.973</v>
      </c>
      <c r="AC55" s="89" t="s">
        <v>220</v>
      </c>
      <c r="AD55" s="130" t="s">
        <v>221</v>
      </c>
      <c r="AE55" s="125"/>
    </row>
    <row r="56" ht="28" customHeight="1" spans="1:31">
      <c r="A56" s="13">
        <v>52</v>
      </c>
      <c r="B56" s="87" t="s">
        <v>302</v>
      </c>
      <c r="C56" s="88" t="s">
        <v>303</v>
      </c>
      <c r="D56" s="13" t="s">
        <v>210</v>
      </c>
      <c r="E56" s="43" t="s">
        <v>304</v>
      </c>
      <c r="F56" s="93" t="s">
        <v>51</v>
      </c>
      <c r="G56" s="43" t="s">
        <v>305</v>
      </c>
      <c r="H56" s="91" t="s">
        <v>124</v>
      </c>
      <c r="I56" s="104" t="s">
        <v>54</v>
      </c>
      <c r="J56" s="104" t="s">
        <v>96</v>
      </c>
      <c r="K56" s="105" t="s">
        <v>213</v>
      </c>
      <c r="L56" s="106">
        <v>6477</v>
      </c>
      <c r="M56" s="103" t="s">
        <v>214</v>
      </c>
      <c r="N56" s="111" t="s">
        <v>215</v>
      </c>
      <c r="O56" s="104" t="s">
        <v>99</v>
      </c>
      <c r="P56" s="89" t="s">
        <v>59</v>
      </c>
      <c r="Q56" s="89">
        <v>0.25</v>
      </c>
      <c r="R56" s="105" t="s">
        <v>60</v>
      </c>
      <c r="S56" s="118">
        <f t="shared" si="2"/>
        <v>1619.25</v>
      </c>
      <c r="T56" s="13" t="s">
        <v>216</v>
      </c>
      <c r="U56" s="13">
        <v>3635</v>
      </c>
      <c r="V56" s="104" t="s">
        <v>62</v>
      </c>
      <c r="W56" s="89" t="s">
        <v>217</v>
      </c>
      <c r="X56" s="89" t="s">
        <v>218</v>
      </c>
      <c r="Y56" s="124">
        <v>0.177</v>
      </c>
      <c r="Z56" s="130" t="s">
        <v>219</v>
      </c>
      <c r="AA56" s="89" t="s">
        <v>105</v>
      </c>
      <c r="AB56" s="131">
        <v>0.973</v>
      </c>
      <c r="AC56" s="89" t="s">
        <v>220</v>
      </c>
      <c r="AD56" s="130" t="s">
        <v>221</v>
      </c>
      <c r="AE56" s="125"/>
    </row>
    <row r="57" ht="28" customHeight="1" spans="1:31">
      <c r="A57" s="13">
        <v>53</v>
      </c>
      <c r="B57" s="87" t="s">
        <v>306</v>
      </c>
      <c r="C57" s="88" t="s">
        <v>307</v>
      </c>
      <c r="D57" s="92" t="s">
        <v>210</v>
      </c>
      <c r="E57" s="43" t="s">
        <v>236</v>
      </c>
      <c r="F57" s="90" t="s">
        <v>51</v>
      </c>
      <c r="G57" s="43" t="s">
        <v>308</v>
      </c>
      <c r="H57" s="91" t="s">
        <v>53</v>
      </c>
      <c r="I57" s="104" t="s">
        <v>54</v>
      </c>
      <c r="J57" s="104" t="s">
        <v>96</v>
      </c>
      <c r="K57" s="105" t="s">
        <v>213</v>
      </c>
      <c r="L57" s="106">
        <v>5899</v>
      </c>
      <c r="M57" s="103" t="s">
        <v>214</v>
      </c>
      <c r="N57" s="111" t="s">
        <v>215</v>
      </c>
      <c r="O57" s="104" t="s">
        <v>99</v>
      </c>
      <c r="P57" s="89" t="s">
        <v>59</v>
      </c>
      <c r="Q57" s="89">
        <v>0.25</v>
      </c>
      <c r="R57" s="105" t="s">
        <v>60</v>
      </c>
      <c r="S57" s="118">
        <f t="shared" si="2"/>
        <v>1474.75</v>
      </c>
      <c r="T57" s="13" t="s">
        <v>216</v>
      </c>
      <c r="U57" s="13">
        <v>3600.75</v>
      </c>
      <c r="V57" s="104" t="s">
        <v>62</v>
      </c>
      <c r="W57" s="89" t="s">
        <v>217</v>
      </c>
      <c r="X57" s="89" t="s">
        <v>218</v>
      </c>
      <c r="Y57" s="124">
        <v>0.177</v>
      </c>
      <c r="Z57" s="130" t="s">
        <v>219</v>
      </c>
      <c r="AA57" s="89" t="s">
        <v>105</v>
      </c>
      <c r="AB57" s="131">
        <v>0.973</v>
      </c>
      <c r="AC57" s="89" t="s">
        <v>220</v>
      </c>
      <c r="AD57" s="130" t="s">
        <v>221</v>
      </c>
      <c r="AE57" s="125"/>
    </row>
    <row r="58" ht="28" customHeight="1" spans="1:31">
      <c r="A58" s="13">
        <v>54</v>
      </c>
      <c r="B58" s="87" t="s">
        <v>309</v>
      </c>
      <c r="C58" s="88" t="s">
        <v>310</v>
      </c>
      <c r="D58" s="92" t="s">
        <v>210</v>
      </c>
      <c r="E58" s="43" t="s">
        <v>311</v>
      </c>
      <c r="F58" s="90" t="s">
        <v>51</v>
      </c>
      <c r="G58" s="43" t="s">
        <v>312</v>
      </c>
      <c r="H58" s="91" t="s">
        <v>72</v>
      </c>
      <c r="I58" s="104" t="s">
        <v>54</v>
      </c>
      <c r="J58" s="104" t="s">
        <v>96</v>
      </c>
      <c r="K58" s="105" t="s">
        <v>213</v>
      </c>
      <c r="L58" s="106">
        <v>5252</v>
      </c>
      <c r="M58" s="103" t="s">
        <v>214</v>
      </c>
      <c r="N58" s="111" t="s">
        <v>215</v>
      </c>
      <c r="O58" s="104" t="s">
        <v>99</v>
      </c>
      <c r="P58" s="89" t="s">
        <v>59</v>
      </c>
      <c r="Q58" s="89">
        <v>0.25</v>
      </c>
      <c r="R58" s="105" t="s">
        <v>60</v>
      </c>
      <c r="S58" s="118">
        <f t="shared" si="2"/>
        <v>1313</v>
      </c>
      <c r="T58" s="13" t="s">
        <v>216</v>
      </c>
      <c r="U58" s="13">
        <v>3551.5</v>
      </c>
      <c r="V58" s="104" t="s">
        <v>62</v>
      </c>
      <c r="W58" s="89" t="s">
        <v>217</v>
      </c>
      <c r="X58" s="89" t="s">
        <v>218</v>
      </c>
      <c r="Y58" s="124">
        <v>0.177</v>
      </c>
      <c r="Z58" s="130" t="s">
        <v>219</v>
      </c>
      <c r="AA58" s="89" t="s">
        <v>105</v>
      </c>
      <c r="AB58" s="131">
        <v>0.973</v>
      </c>
      <c r="AC58" s="89" t="s">
        <v>220</v>
      </c>
      <c r="AD58" s="130" t="s">
        <v>221</v>
      </c>
      <c r="AE58" s="125"/>
    </row>
    <row r="59" s="81" customFormat="1" ht="28" customHeight="1" spans="1:31">
      <c r="A59" s="13">
        <v>55</v>
      </c>
      <c r="B59" s="161" t="s">
        <v>313</v>
      </c>
      <c r="C59" s="88" t="s">
        <v>314</v>
      </c>
      <c r="D59" s="43" t="s">
        <v>92</v>
      </c>
      <c r="E59" s="43" t="s">
        <v>87</v>
      </c>
      <c r="F59" s="90" t="s">
        <v>51</v>
      </c>
      <c r="G59" s="43" t="s">
        <v>315</v>
      </c>
      <c r="H59" s="91" t="s">
        <v>72</v>
      </c>
      <c r="I59" s="103" t="s">
        <v>54</v>
      </c>
      <c r="J59" s="89" t="s">
        <v>96</v>
      </c>
      <c r="K59" s="105" t="s">
        <v>163</v>
      </c>
      <c r="L59" s="106">
        <v>5571</v>
      </c>
      <c r="M59" s="103" t="s">
        <v>316</v>
      </c>
      <c r="N59" s="111" t="s">
        <v>316</v>
      </c>
      <c r="O59" s="104" t="s">
        <v>317</v>
      </c>
      <c r="P59" s="89" t="s">
        <v>59</v>
      </c>
      <c r="Q59" s="89">
        <v>0.25</v>
      </c>
      <c r="R59" s="105" t="s">
        <v>60</v>
      </c>
      <c r="S59" s="118">
        <f t="shared" si="2"/>
        <v>1392.75</v>
      </c>
      <c r="T59" s="121" t="s">
        <v>166</v>
      </c>
      <c r="U59" s="122">
        <v>1223.5</v>
      </c>
      <c r="V59" s="89" t="s">
        <v>101</v>
      </c>
      <c r="W59" s="89" t="s">
        <v>102</v>
      </c>
      <c r="X59" s="89" t="s">
        <v>103</v>
      </c>
      <c r="Y59" s="126">
        <v>0.17</v>
      </c>
      <c r="Z59" s="89" t="s">
        <v>104</v>
      </c>
      <c r="AA59" s="89" t="s">
        <v>105</v>
      </c>
      <c r="AB59" s="126">
        <v>0.99</v>
      </c>
      <c r="AC59" s="89" t="s">
        <v>106</v>
      </c>
      <c r="AD59" s="89" t="s">
        <v>107</v>
      </c>
      <c r="AE59" s="88" t="s">
        <v>318</v>
      </c>
    </row>
    <row r="60" ht="28" customHeight="1" spans="1:31">
      <c r="A60" s="13">
        <v>56</v>
      </c>
      <c r="B60" s="87" t="s">
        <v>319</v>
      </c>
      <c r="C60" s="88" t="s">
        <v>320</v>
      </c>
      <c r="D60" s="92" t="s">
        <v>210</v>
      </c>
      <c r="E60" s="43" t="s">
        <v>321</v>
      </c>
      <c r="F60" s="93" t="s">
        <v>51</v>
      </c>
      <c r="G60" s="43" t="s">
        <v>322</v>
      </c>
      <c r="H60" s="91" t="s">
        <v>95</v>
      </c>
      <c r="I60" s="104" t="s">
        <v>54</v>
      </c>
      <c r="J60" s="104" t="s">
        <v>96</v>
      </c>
      <c r="K60" s="105" t="s">
        <v>213</v>
      </c>
      <c r="L60" s="106">
        <v>6140</v>
      </c>
      <c r="M60" s="103" t="s">
        <v>214</v>
      </c>
      <c r="N60" s="111" t="s">
        <v>215</v>
      </c>
      <c r="O60" s="104" t="s">
        <v>99</v>
      </c>
      <c r="P60" s="89" t="s">
        <v>59</v>
      </c>
      <c r="Q60" s="89">
        <v>0.25</v>
      </c>
      <c r="R60" s="105" t="s">
        <v>60</v>
      </c>
      <c r="S60" s="118">
        <f t="shared" si="2"/>
        <v>1535</v>
      </c>
      <c r="T60" s="13" t="s">
        <v>216</v>
      </c>
      <c r="U60" s="13">
        <v>3877</v>
      </c>
      <c r="V60" s="104" t="s">
        <v>62</v>
      </c>
      <c r="W60" s="89" t="s">
        <v>217</v>
      </c>
      <c r="X60" s="89" t="s">
        <v>218</v>
      </c>
      <c r="Y60" s="124">
        <v>0.177</v>
      </c>
      <c r="Z60" s="130" t="s">
        <v>219</v>
      </c>
      <c r="AA60" s="89" t="s">
        <v>105</v>
      </c>
      <c r="AB60" s="131">
        <v>0.973</v>
      </c>
      <c r="AC60" s="89" t="s">
        <v>220</v>
      </c>
      <c r="AD60" s="130" t="s">
        <v>221</v>
      </c>
      <c r="AE60" s="125"/>
    </row>
    <row r="61" ht="28" customHeight="1" spans="1:31">
      <c r="A61" s="13">
        <v>57</v>
      </c>
      <c r="B61" s="87" t="s">
        <v>323</v>
      </c>
      <c r="C61" s="88" t="s">
        <v>324</v>
      </c>
      <c r="D61" s="92" t="s">
        <v>210</v>
      </c>
      <c r="E61" s="43" t="s">
        <v>325</v>
      </c>
      <c r="F61" s="93" t="s">
        <v>51</v>
      </c>
      <c r="G61" s="43" t="s">
        <v>326</v>
      </c>
      <c r="H61" s="91" t="s">
        <v>95</v>
      </c>
      <c r="I61" s="104" t="s">
        <v>54</v>
      </c>
      <c r="J61" s="104" t="s">
        <v>96</v>
      </c>
      <c r="K61" s="105" t="s">
        <v>213</v>
      </c>
      <c r="L61" s="106">
        <v>7187</v>
      </c>
      <c r="M61" s="103" t="s">
        <v>214</v>
      </c>
      <c r="N61" s="111" t="s">
        <v>215</v>
      </c>
      <c r="O61" s="104" t="s">
        <v>99</v>
      </c>
      <c r="P61" s="89" t="s">
        <v>59</v>
      </c>
      <c r="Q61" s="89">
        <v>0.25</v>
      </c>
      <c r="R61" s="105" t="s">
        <v>60</v>
      </c>
      <c r="S61" s="118">
        <f t="shared" ref="S61:S85" si="3">L61*0.25</f>
        <v>1796.75</v>
      </c>
      <c r="T61" s="13" t="s">
        <v>216</v>
      </c>
      <c r="U61" s="13">
        <v>3946</v>
      </c>
      <c r="V61" s="104" t="s">
        <v>62</v>
      </c>
      <c r="W61" s="89" t="s">
        <v>217</v>
      </c>
      <c r="X61" s="89" t="s">
        <v>218</v>
      </c>
      <c r="Y61" s="124">
        <v>0.177</v>
      </c>
      <c r="Z61" s="130" t="s">
        <v>219</v>
      </c>
      <c r="AA61" s="89" t="s">
        <v>105</v>
      </c>
      <c r="AB61" s="131">
        <v>0.973</v>
      </c>
      <c r="AC61" s="89" t="s">
        <v>220</v>
      </c>
      <c r="AD61" s="130" t="s">
        <v>221</v>
      </c>
      <c r="AE61" s="125"/>
    </row>
    <row r="62" ht="28" customHeight="1" spans="1:31">
      <c r="A62" s="13">
        <v>58</v>
      </c>
      <c r="B62" s="87" t="s">
        <v>327</v>
      </c>
      <c r="C62" s="88" t="s">
        <v>328</v>
      </c>
      <c r="D62" s="13" t="s">
        <v>92</v>
      </c>
      <c r="E62" s="43" t="s">
        <v>329</v>
      </c>
      <c r="F62" s="93" t="s">
        <v>51</v>
      </c>
      <c r="G62" s="43" t="s">
        <v>330</v>
      </c>
      <c r="H62" s="91" t="s">
        <v>95</v>
      </c>
      <c r="I62" s="103" t="s">
        <v>54</v>
      </c>
      <c r="J62" s="89" t="s">
        <v>96</v>
      </c>
      <c r="K62" s="105" t="s">
        <v>97</v>
      </c>
      <c r="L62" s="106">
        <v>3892</v>
      </c>
      <c r="M62" s="89">
        <v>2017.11</v>
      </c>
      <c r="N62" s="103" t="s">
        <v>98</v>
      </c>
      <c r="O62" s="104" t="s">
        <v>331</v>
      </c>
      <c r="P62" s="89" t="s">
        <v>59</v>
      </c>
      <c r="Q62" s="89">
        <v>0.25</v>
      </c>
      <c r="R62" s="105" t="s">
        <v>60</v>
      </c>
      <c r="S62" s="118">
        <f t="shared" si="3"/>
        <v>973</v>
      </c>
      <c r="T62" s="13" t="s">
        <v>100</v>
      </c>
      <c r="U62" s="13">
        <v>4323</v>
      </c>
      <c r="V62" s="89" t="s">
        <v>101</v>
      </c>
      <c r="W62" s="89" t="s">
        <v>102</v>
      </c>
      <c r="X62" s="89" t="s">
        <v>103</v>
      </c>
      <c r="Y62" s="126">
        <v>0.17</v>
      </c>
      <c r="Z62" s="89" t="s">
        <v>104</v>
      </c>
      <c r="AA62" s="89" t="s">
        <v>105</v>
      </c>
      <c r="AB62" s="126">
        <v>0.99</v>
      </c>
      <c r="AC62" s="89" t="s">
        <v>106</v>
      </c>
      <c r="AD62" s="89" t="s">
        <v>107</v>
      </c>
      <c r="AE62" s="125"/>
    </row>
    <row r="63" ht="28" customHeight="1" spans="1:31">
      <c r="A63" s="13">
        <v>59</v>
      </c>
      <c r="B63" s="87" t="s">
        <v>332</v>
      </c>
      <c r="C63" s="88" t="s">
        <v>333</v>
      </c>
      <c r="D63" s="13" t="s">
        <v>92</v>
      </c>
      <c r="E63" s="43" t="s">
        <v>334</v>
      </c>
      <c r="F63" s="93" t="s">
        <v>51</v>
      </c>
      <c r="G63" s="43" t="s">
        <v>335</v>
      </c>
      <c r="H63" s="91" t="s">
        <v>95</v>
      </c>
      <c r="I63" s="103" t="s">
        <v>54</v>
      </c>
      <c r="J63" s="89" t="s">
        <v>96</v>
      </c>
      <c r="K63" s="105" t="s">
        <v>97</v>
      </c>
      <c r="L63" s="106">
        <v>4255</v>
      </c>
      <c r="M63" s="89">
        <v>2017.11</v>
      </c>
      <c r="N63" s="103" t="s">
        <v>98</v>
      </c>
      <c r="O63" s="104" t="s">
        <v>336</v>
      </c>
      <c r="P63" s="89" t="s">
        <v>59</v>
      </c>
      <c r="Q63" s="89">
        <v>0.25</v>
      </c>
      <c r="R63" s="105" t="s">
        <v>60</v>
      </c>
      <c r="S63" s="118">
        <f t="shared" si="3"/>
        <v>1063.75</v>
      </c>
      <c r="T63" s="13" t="s">
        <v>100</v>
      </c>
      <c r="U63" s="13">
        <v>4655.25</v>
      </c>
      <c r="V63" s="89" t="s">
        <v>101</v>
      </c>
      <c r="W63" s="89" t="s">
        <v>102</v>
      </c>
      <c r="X63" s="89" t="s">
        <v>103</v>
      </c>
      <c r="Y63" s="126">
        <v>0.17</v>
      </c>
      <c r="Z63" s="89" t="s">
        <v>104</v>
      </c>
      <c r="AA63" s="89" t="s">
        <v>105</v>
      </c>
      <c r="AB63" s="126">
        <v>0.99</v>
      </c>
      <c r="AC63" s="89" t="s">
        <v>106</v>
      </c>
      <c r="AD63" s="89" t="s">
        <v>107</v>
      </c>
      <c r="AE63" s="125"/>
    </row>
    <row r="64" ht="28" customHeight="1" spans="1:31">
      <c r="A64" s="13">
        <v>60</v>
      </c>
      <c r="B64" s="87" t="s">
        <v>337</v>
      </c>
      <c r="C64" s="88" t="s">
        <v>338</v>
      </c>
      <c r="D64" s="13" t="s">
        <v>92</v>
      </c>
      <c r="E64" s="43" t="s">
        <v>339</v>
      </c>
      <c r="F64" s="13" t="s">
        <v>118</v>
      </c>
      <c r="G64" s="43" t="s">
        <v>340</v>
      </c>
      <c r="H64" s="91" t="s">
        <v>72</v>
      </c>
      <c r="I64" s="103" t="s">
        <v>54</v>
      </c>
      <c r="J64" s="89" t="s">
        <v>96</v>
      </c>
      <c r="K64" s="105" t="s">
        <v>97</v>
      </c>
      <c r="L64" s="106">
        <v>2516</v>
      </c>
      <c r="M64" s="89">
        <v>2017.11</v>
      </c>
      <c r="N64" s="103" t="s">
        <v>98</v>
      </c>
      <c r="O64" s="104" t="s">
        <v>341</v>
      </c>
      <c r="P64" s="89" t="s">
        <v>59</v>
      </c>
      <c r="Q64" s="89">
        <v>0.25</v>
      </c>
      <c r="R64" s="105" t="s">
        <v>60</v>
      </c>
      <c r="S64" s="118">
        <f t="shared" si="3"/>
        <v>629</v>
      </c>
      <c r="T64" s="13" t="s">
        <v>100</v>
      </c>
      <c r="U64" s="13">
        <v>3147.5</v>
      </c>
      <c r="V64" s="89" t="s">
        <v>101</v>
      </c>
      <c r="W64" s="89" t="s">
        <v>102</v>
      </c>
      <c r="X64" s="89" t="s">
        <v>103</v>
      </c>
      <c r="Y64" s="126">
        <v>0.17</v>
      </c>
      <c r="Z64" s="89" t="s">
        <v>104</v>
      </c>
      <c r="AA64" s="89" t="s">
        <v>105</v>
      </c>
      <c r="AB64" s="126">
        <v>0.99</v>
      </c>
      <c r="AC64" s="89" t="s">
        <v>106</v>
      </c>
      <c r="AD64" s="89" t="s">
        <v>107</v>
      </c>
      <c r="AE64" s="125"/>
    </row>
    <row r="65" ht="28" customHeight="1" spans="1:31">
      <c r="A65" s="13">
        <v>61</v>
      </c>
      <c r="B65" s="87" t="s">
        <v>342</v>
      </c>
      <c r="C65" s="88" t="s">
        <v>343</v>
      </c>
      <c r="D65" s="13" t="s">
        <v>92</v>
      </c>
      <c r="E65" s="43" t="s">
        <v>271</v>
      </c>
      <c r="F65" s="93" t="s">
        <v>77</v>
      </c>
      <c r="G65" s="43" t="s">
        <v>344</v>
      </c>
      <c r="H65" s="91" t="s">
        <v>124</v>
      </c>
      <c r="I65" s="103" t="s">
        <v>54</v>
      </c>
      <c r="J65" s="89" t="s">
        <v>96</v>
      </c>
      <c r="K65" s="105" t="s">
        <v>97</v>
      </c>
      <c r="L65" s="106">
        <v>1745</v>
      </c>
      <c r="M65" s="89">
        <v>2017.11</v>
      </c>
      <c r="N65" s="103" t="s">
        <v>98</v>
      </c>
      <c r="O65" s="104" t="s">
        <v>345</v>
      </c>
      <c r="P65" s="89" t="s">
        <v>59</v>
      </c>
      <c r="Q65" s="89">
        <v>0.25</v>
      </c>
      <c r="R65" s="105" t="s">
        <v>60</v>
      </c>
      <c r="S65" s="118">
        <f t="shared" si="3"/>
        <v>436.25</v>
      </c>
      <c r="T65" s="13" t="s">
        <v>100</v>
      </c>
      <c r="U65" s="13">
        <v>3478.25</v>
      </c>
      <c r="V65" s="89" t="s">
        <v>101</v>
      </c>
      <c r="W65" s="89" t="s">
        <v>102</v>
      </c>
      <c r="X65" s="89" t="s">
        <v>103</v>
      </c>
      <c r="Y65" s="126">
        <v>0.17</v>
      </c>
      <c r="Z65" s="89" t="s">
        <v>104</v>
      </c>
      <c r="AA65" s="89" t="s">
        <v>105</v>
      </c>
      <c r="AB65" s="126">
        <v>0.99</v>
      </c>
      <c r="AC65" s="89" t="s">
        <v>106</v>
      </c>
      <c r="AD65" s="89" t="s">
        <v>107</v>
      </c>
      <c r="AE65" s="125"/>
    </row>
    <row r="66" ht="28" customHeight="1" spans="1:31">
      <c r="A66" s="13">
        <v>62</v>
      </c>
      <c r="B66" s="161" t="s">
        <v>346</v>
      </c>
      <c r="C66" s="88" t="s">
        <v>347</v>
      </c>
      <c r="D66" s="121" t="s">
        <v>92</v>
      </c>
      <c r="E66" s="43" t="s">
        <v>174</v>
      </c>
      <c r="F66" s="93" t="s">
        <v>118</v>
      </c>
      <c r="G66" s="43" t="s">
        <v>348</v>
      </c>
      <c r="H66" s="91" t="s">
        <v>95</v>
      </c>
      <c r="I66" s="104" t="s">
        <v>54</v>
      </c>
      <c r="J66" s="104" t="s">
        <v>96</v>
      </c>
      <c r="K66" s="105" t="s">
        <v>349</v>
      </c>
      <c r="L66" s="106">
        <v>5370</v>
      </c>
      <c r="M66" s="103" t="s">
        <v>350</v>
      </c>
      <c r="N66" s="103" t="s">
        <v>351</v>
      </c>
      <c r="O66" s="104" t="s">
        <v>352</v>
      </c>
      <c r="P66" s="89" t="s">
        <v>353</v>
      </c>
      <c r="Q66" s="89">
        <v>0.25</v>
      </c>
      <c r="R66" s="105" t="s">
        <v>60</v>
      </c>
      <c r="S66" s="118">
        <f t="shared" si="3"/>
        <v>1342.5</v>
      </c>
      <c r="T66" s="13" t="s">
        <v>354</v>
      </c>
      <c r="U66" s="13">
        <v>4090</v>
      </c>
      <c r="V66" s="104" t="s">
        <v>62</v>
      </c>
      <c r="W66" s="89" t="s">
        <v>355</v>
      </c>
      <c r="X66" s="104" t="s">
        <v>356</v>
      </c>
      <c r="Y66" s="124">
        <v>0.1675</v>
      </c>
      <c r="Z66" s="89" t="s">
        <v>357</v>
      </c>
      <c r="AA66" s="104" t="s">
        <v>105</v>
      </c>
      <c r="AB66" s="144">
        <v>0.98</v>
      </c>
      <c r="AC66" s="104" t="s">
        <v>358</v>
      </c>
      <c r="AD66" s="89" t="s">
        <v>359</v>
      </c>
      <c r="AE66" s="125"/>
    </row>
    <row r="67" ht="28" customHeight="1" spans="1:31">
      <c r="A67" s="13">
        <v>63</v>
      </c>
      <c r="B67" s="87" t="s">
        <v>360</v>
      </c>
      <c r="C67" s="88" t="s">
        <v>361</v>
      </c>
      <c r="D67" s="121" t="s">
        <v>92</v>
      </c>
      <c r="E67" s="43" t="s">
        <v>285</v>
      </c>
      <c r="F67" s="93" t="s">
        <v>118</v>
      </c>
      <c r="G67" s="43" t="s">
        <v>362</v>
      </c>
      <c r="H67" s="91" t="s">
        <v>53</v>
      </c>
      <c r="I67" s="104" t="s">
        <v>54</v>
      </c>
      <c r="J67" s="104" t="s">
        <v>96</v>
      </c>
      <c r="K67" s="105" t="s">
        <v>349</v>
      </c>
      <c r="L67" s="106">
        <v>4785</v>
      </c>
      <c r="M67" s="103" t="s">
        <v>350</v>
      </c>
      <c r="N67" s="103" t="s">
        <v>351</v>
      </c>
      <c r="O67" s="104" t="s">
        <v>363</v>
      </c>
      <c r="P67" s="89" t="s">
        <v>353</v>
      </c>
      <c r="Q67" s="89">
        <v>0.25</v>
      </c>
      <c r="R67" s="105" t="s">
        <v>60</v>
      </c>
      <c r="S67" s="118">
        <f t="shared" si="3"/>
        <v>1196.25</v>
      </c>
      <c r="T67" s="13" t="s">
        <v>354</v>
      </c>
      <c r="U67" s="13">
        <v>3010.5</v>
      </c>
      <c r="V67" s="104" t="s">
        <v>62</v>
      </c>
      <c r="W67" s="89" t="s">
        <v>355</v>
      </c>
      <c r="X67" s="104" t="s">
        <v>356</v>
      </c>
      <c r="Y67" s="124">
        <v>0.1675</v>
      </c>
      <c r="Z67" s="89" t="s">
        <v>357</v>
      </c>
      <c r="AA67" s="104" t="s">
        <v>105</v>
      </c>
      <c r="AB67" s="144">
        <v>0.98</v>
      </c>
      <c r="AC67" s="104" t="s">
        <v>358</v>
      </c>
      <c r="AD67" s="89" t="s">
        <v>359</v>
      </c>
      <c r="AE67" s="125"/>
    </row>
    <row r="68" ht="28" customHeight="1" spans="1:31">
      <c r="A68" s="13">
        <v>64</v>
      </c>
      <c r="B68" s="87" t="s">
        <v>364</v>
      </c>
      <c r="C68" s="88" t="s">
        <v>365</v>
      </c>
      <c r="D68" s="87" t="s">
        <v>92</v>
      </c>
      <c r="E68" s="43" t="s">
        <v>293</v>
      </c>
      <c r="F68" s="87" t="s">
        <v>118</v>
      </c>
      <c r="G68" s="43" t="s">
        <v>366</v>
      </c>
      <c r="H68" s="87" t="s">
        <v>95</v>
      </c>
      <c r="I68" s="87" t="s">
        <v>54</v>
      </c>
      <c r="J68" s="87" t="s">
        <v>96</v>
      </c>
      <c r="K68" s="105" t="s">
        <v>349</v>
      </c>
      <c r="L68" s="106">
        <v>5749</v>
      </c>
      <c r="M68" s="103" t="s">
        <v>350</v>
      </c>
      <c r="N68" s="103" t="s">
        <v>351</v>
      </c>
      <c r="O68" s="104" t="s">
        <v>352</v>
      </c>
      <c r="P68" s="89" t="s">
        <v>353</v>
      </c>
      <c r="Q68" s="89">
        <v>0.25</v>
      </c>
      <c r="R68" s="105" t="s">
        <v>60</v>
      </c>
      <c r="S68" s="118">
        <f t="shared" si="3"/>
        <v>1437.25</v>
      </c>
      <c r="T68" s="13" t="s">
        <v>354</v>
      </c>
      <c r="U68" s="13">
        <v>3801</v>
      </c>
      <c r="V68" s="104" t="s">
        <v>62</v>
      </c>
      <c r="W68" s="89" t="s">
        <v>355</v>
      </c>
      <c r="X68" s="104" t="s">
        <v>356</v>
      </c>
      <c r="Y68" s="124">
        <v>0.1675</v>
      </c>
      <c r="Z68" s="89" t="s">
        <v>357</v>
      </c>
      <c r="AA68" s="104" t="s">
        <v>105</v>
      </c>
      <c r="AB68" s="144">
        <v>0.98</v>
      </c>
      <c r="AC68" s="104" t="s">
        <v>358</v>
      </c>
      <c r="AD68" s="89" t="s">
        <v>359</v>
      </c>
      <c r="AE68" s="125"/>
    </row>
    <row r="69" ht="28" customHeight="1" spans="1:31">
      <c r="A69" s="13">
        <v>65</v>
      </c>
      <c r="B69" s="87" t="s">
        <v>367</v>
      </c>
      <c r="C69" s="88" t="s">
        <v>368</v>
      </c>
      <c r="D69" s="13" t="s">
        <v>92</v>
      </c>
      <c r="E69" s="43" t="s">
        <v>203</v>
      </c>
      <c r="F69" s="93" t="s">
        <v>118</v>
      </c>
      <c r="G69" s="43" t="s">
        <v>369</v>
      </c>
      <c r="H69" s="91" t="s">
        <v>95</v>
      </c>
      <c r="I69" s="104" t="s">
        <v>54</v>
      </c>
      <c r="J69" s="104" t="s">
        <v>96</v>
      </c>
      <c r="K69" s="105" t="s">
        <v>349</v>
      </c>
      <c r="L69" s="106">
        <v>6942</v>
      </c>
      <c r="M69" s="103" t="s">
        <v>350</v>
      </c>
      <c r="N69" s="103" t="s">
        <v>351</v>
      </c>
      <c r="O69" s="104" t="s">
        <v>352</v>
      </c>
      <c r="P69" s="89" t="s">
        <v>353</v>
      </c>
      <c r="Q69" s="89">
        <v>0.25</v>
      </c>
      <c r="R69" s="105" t="s">
        <v>60</v>
      </c>
      <c r="S69" s="118">
        <f t="shared" si="3"/>
        <v>1735.5</v>
      </c>
      <c r="T69" s="13" t="s">
        <v>354</v>
      </c>
      <c r="U69" s="13">
        <v>3695</v>
      </c>
      <c r="V69" s="104" t="s">
        <v>62</v>
      </c>
      <c r="W69" s="89" t="s">
        <v>355</v>
      </c>
      <c r="X69" s="104" t="s">
        <v>356</v>
      </c>
      <c r="Y69" s="124">
        <v>0.1675</v>
      </c>
      <c r="Z69" s="89" t="s">
        <v>357</v>
      </c>
      <c r="AA69" s="104" t="s">
        <v>105</v>
      </c>
      <c r="AB69" s="144">
        <v>0.98</v>
      </c>
      <c r="AC69" s="104" t="s">
        <v>358</v>
      </c>
      <c r="AD69" s="89" t="s">
        <v>359</v>
      </c>
      <c r="AE69" s="125"/>
    </row>
    <row r="70" ht="28" customHeight="1" spans="1:31">
      <c r="A70" s="13">
        <v>66</v>
      </c>
      <c r="B70" s="87" t="s">
        <v>370</v>
      </c>
      <c r="C70" s="88" t="s">
        <v>371</v>
      </c>
      <c r="D70" s="13" t="s">
        <v>92</v>
      </c>
      <c r="E70" s="43" t="s">
        <v>372</v>
      </c>
      <c r="F70" s="93" t="s">
        <v>118</v>
      </c>
      <c r="G70" s="43" t="s">
        <v>373</v>
      </c>
      <c r="H70" s="91" t="s">
        <v>53</v>
      </c>
      <c r="I70" s="104" t="s">
        <v>54</v>
      </c>
      <c r="J70" s="104" t="s">
        <v>96</v>
      </c>
      <c r="K70" s="105" t="s">
        <v>349</v>
      </c>
      <c r="L70" s="106">
        <v>492</v>
      </c>
      <c r="M70" s="103" t="s">
        <v>350</v>
      </c>
      <c r="N70" s="103" t="s">
        <v>351</v>
      </c>
      <c r="O70" s="104" t="s">
        <v>363</v>
      </c>
      <c r="P70" s="89" t="s">
        <v>353</v>
      </c>
      <c r="Q70" s="89">
        <v>0.25</v>
      </c>
      <c r="R70" s="105" t="s">
        <v>60</v>
      </c>
      <c r="S70" s="118">
        <f t="shared" si="3"/>
        <v>123</v>
      </c>
      <c r="T70" s="13" t="s">
        <v>354</v>
      </c>
      <c r="U70" s="13">
        <v>819.25</v>
      </c>
      <c r="V70" s="104" t="s">
        <v>62</v>
      </c>
      <c r="W70" s="89" t="s">
        <v>355</v>
      </c>
      <c r="X70" s="104" t="s">
        <v>356</v>
      </c>
      <c r="Y70" s="124">
        <v>0.1675</v>
      </c>
      <c r="Z70" s="89" t="s">
        <v>357</v>
      </c>
      <c r="AA70" s="104" t="s">
        <v>105</v>
      </c>
      <c r="AB70" s="144">
        <v>0.98</v>
      </c>
      <c r="AC70" s="104" t="s">
        <v>358</v>
      </c>
      <c r="AD70" s="89" t="s">
        <v>359</v>
      </c>
      <c r="AE70" s="125"/>
    </row>
    <row r="71" s="81" customFormat="1" ht="28" customHeight="1" spans="1:31">
      <c r="A71" s="13">
        <v>67</v>
      </c>
      <c r="B71" s="161" t="s">
        <v>374</v>
      </c>
      <c r="C71" s="88" t="s">
        <v>375</v>
      </c>
      <c r="D71" s="121" t="s">
        <v>92</v>
      </c>
      <c r="E71" s="43" t="s">
        <v>376</v>
      </c>
      <c r="F71" s="93" t="s">
        <v>118</v>
      </c>
      <c r="G71" s="43" t="s">
        <v>377</v>
      </c>
      <c r="H71" s="91" t="s">
        <v>95</v>
      </c>
      <c r="I71" s="104" t="s">
        <v>54</v>
      </c>
      <c r="J71" s="104" t="s">
        <v>96</v>
      </c>
      <c r="K71" s="105" t="s">
        <v>349</v>
      </c>
      <c r="L71" s="106">
        <v>5178</v>
      </c>
      <c r="M71" s="103" t="s">
        <v>350</v>
      </c>
      <c r="N71" s="103" t="s">
        <v>351</v>
      </c>
      <c r="O71" s="104" t="s">
        <v>378</v>
      </c>
      <c r="P71" s="89" t="s">
        <v>353</v>
      </c>
      <c r="Q71" s="89">
        <v>0.25</v>
      </c>
      <c r="R71" s="105" t="s">
        <v>60</v>
      </c>
      <c r="S71" s="118">
        <f t="shared" si="3"/>
        <v>1294.5</v>
      </c>
      <c r="T71" s="121" t="s">
        <v>354</v>
      </c>
      <c r="U71" s="122">
        <v>4031</v>
      </c>
      <c r="V71" s="104" t="s">
        <v>62</v>
      </c>
      <c r="W71" s="89" t="s">
        <v>355</v>
      </c>
      <c r="X71" s="104" t="s">
        <v>356</v>
      </c>
      <c r="Y71" s="124">
        <v>0.1675</v>
      </c>
      <c r="Z71" s="89" t="s">
        <v>357</v>
      </c>
      <c r="AA71" s="104" t="s">
        <v>105</v>
      </c>
      <c r="AB71" s="144">
        <v>0.98</v>
      </c>
      <c r="AC71" s="104" t="s">
        <v>358</v>
      </c>
      <c r="AD71" s="89" t="s">
        <v>359</v>
      </c>
      <c r="AE71" s="125"/>
    </row>
    <row r="72" ht="28" customHeight="1" spans="1:31">
      <c r="A72" s="13">
        <v>68</v>
      </c>
      <c r="B72" s="87" t="s">
        <v>379</v>
      </c>
      <c r="C72" s="88" t="s">
        <v>380</v>
      </c>
      <c r="D72" s="13" t="s">
        <v>92</v>
      </c>
      <c r="E72" s="43" t="s">
        <v>334</v>
      </c>
      <c r="F72" s="93" t="s">
        <v>118</v>
      </c>
      <c r="G72" s="43" t="s">
        <v>381</v>
      </c>
      <c r="H72" s="91" t="s">
        <v>95</v>
      </c>
      <c r="I72" s="104" t="s">
        <v>54</v>
      </c>
      <c r="J72" s="104" t="s">
        <v>96</v>
      </c>
      <c r="K72" s="105" t="s">
        <v>349</v>
      </c>
      <c r="L72" s="106">
        <v>7196</v>
      </c>
      <c r="M72" s="103" t="s">
        <v>350</v>
      </c>
      <c r="N72" s="103" t="s">
        <v>351</v>
      </c>
      <c r="O72" s="104" t="s">
        <v>352</v>
      </c>
      <c r="P72" s="89" t="s">
        <v>353</v>
      </c>
      <c r="Q72" s="89">
        <v>0.25</v>
      </c>
      <c r="R72" s="105" t="s">
        <v>60</v>
      </c>
      <c r="S72" s="118">
        <f t="shared" si="3"/>
        <v>1799</v>
      </c>
      <c r="T72" s="13" t="s">
        <v>354</v>
      </c>
      <c r="U72" s="13">
        <v>4314.75</v>
      </c>
      <c r="V72" s="104" t="s">
        <v>62</v>
      </c>
      <c r="W72" s="89" t="s">
        <v>355</v>
      </c>
      <c r="X72" s="104" t="s">
        <v>356</v>
      </c>
      <c r="Y72" s="124">
        <v>0.1675</v>
      </c>
      <c r="Z72" s="89" t="s">
        <v>357</v>
      </c>
      <c r="AA72" s="104" t="s">
        <v>105</v>
      </c>
      <c r="AB72" s="144">
        <v>0.98</v>
      </c>
      <c r="AC72" s="104" t="s">
        <v>358</v>
      </c>
      <c r="AD72" s="89" t="s">
        <v>359</v>
      </c>
      <c r="AE72" s="125"/>
    </row>
    <row r="73" ht="28" customHeight="1" spans="1:31">
      <c r="A73" s="13">
        <v>69</v>
      </c>
      <c r="B73" s="87" t="s">
        <v>382</v>
      </c>
      <c r="C73" s="88" t="s">
        <v>383</v>
      </c>
      <c r="D73" s="13" t="s">
        <v>92</v>
      </c>
      <c r="E73" s="43" t="s">
        <v>384</v>
      </c>
      <c r="F73" s="93" t="s">
        <v>118</v>
      </c>
      <c r="G73" s="43" t="s">
        <v>385</v>
      </c>
      <c r="H73" s="91" t="s">
        <v>53</v>
      </c>
      <c r="I73" s="104" t="s">
        <v>54</v>
      </c>
      <c r="J73" s="104" t="s">
        <v>96</v>
      </c>
      <c r="K73" s="105" t="s">
        <v>349</v>
      </c>
      <c r="L73" s="106">
        <v>5353</v>
      </c>
      <c r="M73" s="103" t="s">
        <v>350</v>
      </c>
      <c r="N73" s="103" t="s">
        <v>351</v>
      </c>
      <c r="O73" s="104" t="s">
        <v>363</v>
      </c>
      <c r="P73" s="89" t="s">
        <v>353</v>
      </c>
      <c r="Q73" s="89">
        <v>0.25</v>
      </c>
      <c r="R73" s="105" t="s">
        <v>60</v>
      </c>
      <c r="S73" s="118">
        <f t="shared" si="3"/>
        <v>1338.25</v>
      </c>
      <c r="T73" s="13" t="s">
        <v>354</v>
      </c>
      <c r="U73" s="13">
        <v>3649.25</v>
      </c>
      <c r="V73" s="104" t="s">
        <v>62</v>
      </c>
      <c r="W73" s="89" t="s">
        <v>355</v>
      </c>
      <c r="X73" s="104" t="s">
        <v>356</v>
      </c>
      <c r="Y73" s="124">
        <v>0.1675</v>
      </c>
      <c r="Z73" s="89" t="s">
        <v>357</v>
      </c>
      <c r="AA73" s="104" t="s">
        <v>105</v>
      </c>
      <c r="AB73" s="144">
        <v>0.98</v>
      </c>
      <c r="AC73" s="104" t="s">
        <v>358</v>
      </c>
      <c r="AD73" s="89" t="s">
        <v>359</v>
      </c>
      <c r="AE73" s="125"/>
    </row>
    <row r="74" ht="28" customHeight="1" spans="1:31">
      <c r="A74" s="13">
        <v>70</v>
      </c>
      <c r="B74" s="87" t="s">
        <v>386</v>
      </c>
      <c r="C74" s="88" t="s">
        <v>387</v>
      </c>
      <c r="D74" s="13" t="s">
        <v>92</v>
      </c>
      <c r="E74" s="43" t="s">
        <v>93</v>
      </c>
      <c r="F74" s="93" t="s">
        <v>118</v>
      </c>
      <c r="G74" s="43" t="s">
        <v>388</v>
      </c>
      <c r="H74" s="91" t="s">
        <v>95</v>
      </c>
      <c r="I74" s="104" t="s">
        <v>54</v>
      </c>
      <c r="J74" s="104" t="s">
        <v>96</v>
      </c>
      <c r="K74" s="105" t="s">
        <v>349</v>
      </c>
      <c r="L74" s="106">
        <v>1562</v>
      </c>
      <c r="M74" s="103" t="s">
        <v>350</v>
      </c>
      <c r="N74" s="103" t="s">
        <v>351</v>
      </c>
      <c r="O74" s="104" t="s">
        <v>352</v>
      </c>
      <c r="P74" s="89" t="s">
        <v>353</v>
      </c>
      <c r="Q74" s="89">
        <v>0.25</v>
      </c>
      <c r="R74" s="105" t="s">
        <v>60</v>
      </c>
      <c r="S74" s="118">
        <f t="shared" si="3"/>
        <v>390.5</v>
      </c>
      <c r="T74" s="13" t="s">
        <v>354</v>
      </c>
      <c r="U74" s="13">
        <v>3777.75</v>
      </c>
      <c r="V74" s="104" t="s">
        <v>62</v>
      </c>
      <c r="W74" s="89" t="s">
        <v>355</v>
      </c>
      <c r="X74" s="104" t="s">
        <v>356</v>
      </c>
      <c r="Y74" s="124">
        <v>0.1675</v>
      </c>
      <c r="Z74" s="89" t="s">
        <v>357</v>
      </c>
      <c r="AA74" s="104" t="s">
        <v>105</v>
      </c>
      <c r="AB74" s="144">
        <v>0.98</v>
      </c>
      <c r="AC74" s="104" t="s">
        <v>358</v>
      </c>
      <c r="AD74" s="89" t="s">
        <v>359</v>
      </c>
      <c r="AE74" s="125"/>
    </row>
    <row r="75" ht="28" customHeight="1" spans="1:31">
      <c r="A75" s="13">
        <v>71</v>
      </c>
      <c r="B75" s="87" t="s">
        <v>389</v>
      </c>
      <c r="C75" s="88" t="s">
        <v>390</v>
      </c>
      <c r="D75" s="13" t="s">
        <v>92</v>
      </c>
      <c r="E75" s="43" t="s">
        <v>391</v>
      </c>
      <c r="F75" s="93" t="s">
        <v>118</v>
      </c>
      <c r="G75" s="43" t="s">
        <v>392</v>
      </c>
      <c r="H75" s="91" t="s">
        <v>95</v>
      </c>
      <c r="I75" s="104" t="s">
        <v>54</v>
      </c>
      <c r="J75" s="104" t="s">
        <v>96</v>
      </c>
      <c r="K75" s="105" t="s">
        <v>349</v>
      </c>
      <c r="L75" s="106">
        <v>1</v>
      </c>
      <c r="M75" s="103" t="s">
        <v>350</v>
      </c>
      <c r="N75" s="103" t="s">
        <v>351</v>
      </c>
      <c r="O75" s="104" t="s">
        <v>352</v>
      </c>
      <c r="P75" s="89" t="s">
        <v>353</v>
      </c>
      <c r="Q75" s="89">
        <v>0.25</v>
      </c>
      <c r="R75" s="105" t="s">
        <v>60</v>
      </c>
      <c r="S75" s="118">
        <f t="shared" si="3"/>
        <v>0.25</v>
      </c>
      <c r="T75" s="13" t="s">
        <v>354</v>
      </c>
      <c r="U75" s="13">
        <v>3874</v>
      </c>
      <c r="V75" s="104" t="s">
        <v>62</v>
      </c>
      <c r="W75" s="89" t="s">
        <v>355</v>
      </c>
      <c r="X75" s="104" t="s">
        <v>356</v>
      </c>
      <c r="Y75" s="124">
        <v>0.1675</v>
      </c>
      <c r="Z75" s="89" t="s">
        <v>357</v>
      </c>
      <c r="AA75" s="104" t="s">
        <v>105</v>
      </c>
      <c r="AB75" s="144">
        <v>0.98</v>
      </c>
      <c r="AC75" s="104" t="s">
        <v>358</v>
      </c>
      <c r="AD75" s="89" t="s">
        <v>359</v>
      </c>
      <c r="AE75" s="125"/>
    </row>
    <row r="76" ht="28" customHeight="1" spans="1:31">
      <c r="A76" s="13">
        <v>72</v>
      </c>
      <c r="B76" s="87" t="s">
        <v>393</v>
      </c>
      <c r="C76" s="88" t="s">
        <v>394</v>
      </c>
      <c r="D76" s="13" t="s">
        <v>92</v>
      </c>
      <c r="E76" s="43" t="s">
        <v>395</v>
      </c>
      <c r="F76" s="93" t="s">
        <v>118</v>
      </c>
      <c r="G76" s="43" t="s">
        <v>396</v>
      </c>
      <c r="H76" s="91" t="s">
        <v>95</v>
      </c>
      <c r="I76" s="104" t="s">
        <v>54</v>
      </c>
      <c r="J76" s="104" t="s">
        <v>96</v>
      </c>
      <c r="K76" s="105" t="s">
        <v>349</v>
      </c>
      <c r="L76" s="106">
        <v>6817</v>
      </c>
      <c r="M76" s="103" t="s">
        <v>350</v>
      </c>
      <c r="N76" s="103" t="s">
        <v>351</v>
      </c>
      <c r="O76" s="104" t="s">
        <v>352</v>
      </c>
      <c r="P76" s="89" t="s">
        <v>353</v>
      </c>
      <c r="Q76" s="89">
        <v>0.25</v>
      </c>
      <c r="R76" s="105" t="s">
        <v>60</v>
      </c>
      <c r="S76" s="118">
        <f t="shared" si="3"/>
        <v>1704.25</v>
      </c>
      <c r="T76" s="13" t="s">
        <v>354</v>
      </c>
      <c r="U76" s="13">
        <v>4141.75</v>
      </c>
      <c r="V76" s="104" t="s">
        <v>62</v>
      </c>
      <c r="W76" s="89" t="s">
        <v>355</v>
      </c>
      <c r="X76" s="104" t="s">
        <v>356</v>
      </c>
      <c r="Y76" s="124">
        <v>0.1675</v>
      </c>
      <c r="Z76" s="89" t="s">
        <v>357</v>
      </c>
      <c r="AA76" s="104" t="s">
        <v>105</v>
      </c>
      <c r="AB76" s="144">
        <v>0.98</v>
      </c>
      <c r="AC76" s="104" t="s">
        <v>358</v>
      </c>
      <c r="AD76" s="89" t="s">
        <v>359</v>
      </c>
      <c r="AE76" s="125"/>
    </row>
    <row r="77" ht="28" customHeight="1" spans="1:31">
      <c r="A77" s="13">
        <v>73</v>
      </c>
      <c r="B77" s="87" t="s">
        <v>397</v>
      </c>
      <c r="C77" s="88" t="s">
        <v>398</v>
      </c>
      <c r="D77" s="13" t="s">
        <v>92</v>
      </c>
      <c r="E77" s="43" t="s">
        <v>399</v>
      </c>
      <c r="F77" s="93" t="s">
        <v>118</v>
      </c>
      <c r="G77" s="43" t="s">
        <v>400</v>
      </c>
      <c r="H77" s="91" t="s">
        <v>95</v>
      </c>
      <c r="I77" s="104" t="s">
        <v>54</v>
      </c>
      <c r="J77" s="104" t="s">
        <v>96</v>
      </c>
      <c r="K77" s="105" t="s">
        <v>349</v>
      </c>
      <c r="L77" s="106">
        <v>6683</v>
      </c>
      <c r="M77" s="103" t="s">
        <v>350</v>
      </c>
      <c r="N77" s="103" t="s">
        <v>351</v>
      </c>
      <c r="O77" s="104" t="s">
        <v>352</v>
      </c>
      <c r="P77" s="89" t="s">
        <v>353</v>
      </c>
      <c r="Q77" s="89">
        <v>0.25</v>
      </c>
      <c r="R77" s="105" t="s">
        <v>60</v>
      </c>
      <c r="S77" s="118">
        <f t="shared" si="3"/>
        <v>1670.75</v>
      </c>
      <c r="T77" s="13" t="s">
        <v>354</v>
      </c>
      <c r="U77" s="13">
        <v>3746.75</v>
      </c>
      <c r="V77" s="104" t="s">
        <v>62</v>
      </c>
      <c r="W77" s="89" t="s">
        <v>355</v>
      </c>
      <c r="X77" s="104" t="s">
        <v>356</v>
      </c>
      <c r="Y77" s="124">
        <v>0.1675</v>
      </c>
      <c r="Z77" s="89" t="s">
        <v>357</v>
      </c>
      <c r="AA77" s="104" t="s">
        <v>105</v>
      </c>
      <c r="AB77" s="144">
        <v>0.98</v>
      </c>
      <c r="AC77" s="104" t="s">
        <v>358</v>
      </c>
      <c r="AD77" s="89" t="s">
        <v>359</v>
      </c>
      <c r="AE77" s="125"/>
    </row>
    <row r="78" ht="28" customHeight="1" spans="1:31">
      <c r="A78" s="13">
        <v>74</v>
      </c>
      <c r="B78" s="87" t="s">
        <v>401</v>
      </c>
      <c r="C78" s="88" t="s">
        <v>402</v>
      </c>
      <c r="D78" s="92" t="s">
        <v>92</v>
      </c>
      <c r="E78" s="43" t="s">
        <v>403</v>
      </c>
      <c r="F78" s="90" t="s">
        <v>118</v>
      </c>
      <c r="G78" s="43" t="s">
        <v>404</v>
      </c>
      <c r="H78" s="91" t="s">
        <v>95</v>
      </c>
      <c r="I78" s="104" t="s">
        <v>54</v>
      </c>
      <c r="J78" s="104" t="s">
        <v>96</v>
      </c>
      <c r="K78" s="105" t="s">
        <v>349</v>
      </c>
      <c r="L78" s="106">
        <v>6213</v>
      </c>
      <c r="M78" s="103" t="s">
        <v>350</v>
      </c>
      <c r="N78" s="103" t="s">
        <v>351</v>
      </c>
      <c r="O78" s="104" t="s">
        <v>352</v>
      </c>
      <c r="P78" s="89" t="s">
        <v>353</v>
      </c>
      <c r="Q78" s="89">
        <v>0.25</v>
      </c>
      <c r="R78" s="105" t="s">
        <v>60</v>
      </c>
      <c r="S78" s="118">
        <f t="shared" si="3"/>
        <v>1553.25</v>
      </c>
      <c r="T78" s="13" t="s">
        <v>354</v>
      </c>
      <c r="U78" s="13">
        <v>3952.25</v>
      </c>
      <c r="V78" s="104" t="s">
        <v>62</v>
      </c>
      <c r="W78" s="89" t="s">
        <v>355</v>
      </c>
      <c r="X78" s="104" t="s">
        <v>356</v>
      </c>
      <c r="Y78" s="124">
        <v>0.1675</v>
      </c>
      <c r="Z78" s="89" t="s">
        <v>357</v>
      </c>
      <c r="AA78" s="104" t="s">
        <v>105</v>
      </c>
      <c r="AB78" s="144">
        <v>0.98</v>
      </c>
      <c r="AC78" s="104" t="s">
        <v>358</v>
      </c>
      <c r="AD78" s="89" t="s">
        <v>359</v>
      </c>
      <c r="AE78" s="125"/>
    </row>
    <row r="79" ht="28" customHeight="1" spans="1:31">
      <c r="A79" s="13">
        <v>75</v>
      </c>
      <c r="B79" s="87" t="s">
        <v>405</v>
      </c>
      <c r="C79" s="88" t="s">
        <v>406</v>
      </c>
      <c r="D79" s="92" t="s">
        <v>92</v>
      </c>
      <c r="E79" s="43" t="s">
        <v>334</v>
      </c>
      <c r="F79" s="90" t="s">
        <v>118</v>
      </c>
      <c r="G79" s="43" t="s">
        <v>407</v>
      </c>
      <c r="H79" s="91" t="s">
        <v>95</v>
      </c>
      <c r="I79" s="104" t="s">
        <v>54</v>
      </c>
      <c r="J79" s="104" t="s">
        <v>96</v>
      </c>
      <c r="K79" s="105" t="s">
        <v>349</v>
      </c>
      <c r="L79" s="106">
        <v>6863</v>
      </c>
      <c r="M79" s="103" t="s">
        <v>350</v>
      </c>
      <c r="N79" s="103" t="s">
        <v>351</v>
      </c>
      <c r="O79" s="104" t="s">
        <v>352</v>
      </c>
      <c r="P79" s="89" t="s">
        <v>353</v>
      </c>
      <c r="Q79" s="89">
        <v>0.25</v>
      </c>
      <c r="R79" s="105" t="s">
        <v>60</v>
      </c>
      <c r="S79" s="118">
        <f t="shared" si="3"/>
        <v>1715.75</v>
      </c>
      <c r="T79" s="13" t="s">
        <v>354</v>
      </c>
      <c r="U79" s="13">
        <v>4172.75</v>
      </c>
      <c r="V79" s="104" t="s">
        <v>62</v>
      </c>
      <c r="W79" s="89" t="s">
        <v>355</v>
      </c>
      <c r="X79" s="104" t="s">
        <v>356</v>
      </c>
      <c r="Y79" s="124">
        <v>0.1675</v>
      </c>
      <c r="Z79" s="89" t="s">
        <v>357</v>
      </c>
      <c r="AA79" s="104" t="s">
        <v>105</v>
      </c>
      <c r="AB79" s="144">
        <v>0.98</v>
      </c>
      <c r="AC79" s="104" t="s">
        <v>358</v>
      </c>
      <c r="AD79" s="89" t="s">
        <v>359</v>
      </c>
      <c r="AE79" s="125"/>
    </row>
    <row r="80" ht="28" customHeight="1" spans="1:31">
      <c r="A80" s="13">
        <v>76</v>
      </c>
      <c r="B80" s="162" t="s">
        <v>408</v>
      </c>
      <c r="C80" s="43" t="s">
        <v>409</v>
      </c>
      <c r="D80" s="92" t="s">
        <v>92</v>
      </c>
      <c r="E80" s="43" t="s">
        <v>240</v>
      </c>
      <c r="F80" s="90" t="s">
        <v>51</v>
      </c>
      <c r="G80" s="43" t="s">
        <v>410</v>
      </c>
      <c r="H80" s="91" t="s">
        <v>124</v>
      </c>
      <c r="I80" s="103" t="s">
        <v>54</v>
      </c>
      <c r="J80" s="89" t="s">
        <v>96</v>
      </c>
      <c r="K80" s="105" t="s">
        <v>97</v>
      </c>
      <c r="L80" s="137">
        <v>3865</v>
      </c>
      <c r="M80" s="108">
        <v>2017.11</v>
      </c>
      <c r="N80" s="107" t="s">
        <v>98</v>
      </c>
      <c r="O80" s="110" t="s">
        <v>99</v>
      </c>
      <c r="P80" s="108" t="s">
        <v>59</v>
      </c>
      <c r="Q80" s="108">
        <v>0.25</v>
      </c>
      <c r="R80" s="105" t="s">
        <v>60</v>
      </c>
      <c r="S80" s="118">
        <f t="shared" si="3"/>
        <v>966.25</v>
      </c>
      <c r="T80" s="13" t="s">
        <v>100</v>
      </c>
      <c r="U80" s="119">
        <v>4491.5</v>
      </c>
      <c r="V80" s="108" t="s">
        <v>101</v>
      </c>
      <c r="W80" s="108" t="s">
        <v>102</v>
      </c>
      <c r="X80" s="108" t="s">
        <v>103</v>
      </c>
      <c r="Y80" s="127">
        <v>0.17</v>
      </c>
      <c r="Z80" s="108" t="s">
        <v>104</v>
      </c>
      <c r="AA80" s="108" t="s">
        <v>105</v>
      </c>
      <c r="AB80" s="127">
        <v>0.99</v>
      </c>
      <c r="AC80" s="108" t="s">
        <v>106</v>
      </c>
      <c r="AD80" s="108" t="s">
        <v>107</v>
      </c>
      <c r="AE80" s="125"/>
    </row>
    <row r="81" customFormat="1" ht="28" customHeight="1" spans="1:16383">
      <c r="A81" s="13">
        <v>77</v>
      </c>
      <c r="B81" s="87" t="s">
        <v>411</v>
      </c>
      <c r="C81" s="88" t="s">
        <v>412</v>
      </c>
      <c r="D81" s="92" t="s">
        <v>92</v>
      </c>
      <c r="E81" s="43" t="s">
        <v>413</v>
      </c>
      <c r="F81" s="90" t="s">
        <v>51</v>
      </c>
      <c r="G81" s="43" t="s">
        <v>414</v>
      </c>
      <c r="H81" s="91" t="s">
        <v>95</v>
      </c>
      <c r="I81" s="103" t="s">
        <v>54</v>
      </c>
      <c r="J81" s="89" t="s">
        <v>96</v>
      </c>
      <c r="K81" s="105" t="s">
        <v>415</v>
      </c>
      <c r="L81" s="137">
        <v>4550</v>
      </c>
      <c r="M81" s="108">
        <v>2017.11</v>
      </c>
      <c r="N81" s="107" t="s">
        <v>416</v>
      </c>
      <c r="O81" s="110" t="s">
        <v>99</v>
      </c>
      <c r="P81" s="108" t="s">
        <v>59</v>
      </c>
      <c r="Q81" s="108">
        <v>0.25</v>
      </c>
      <c r="R81" s="105" t="s">
        <v>60</v>
      </c>
      <c r="S81" s="118">
        <v>1137.5</v>
      </c>
      <c r="T81" s="13" t="s">
        <v>100</v>
      </c>
      <c r="U81" s="96">
        <v>4452.75</v>
      </c>
      <c r="V81" s="89" t="s">
        <v>101</v>
      </c>
      <c r="W81" s="89" t="s">
        <v>102</v>
      </c>
      <c r="X81" s="89" t="s">
        <v>103</v>
      </c>
      <c r="Y81" s="126">
        <v>0.17</v>
      </c>
      <c r="Z81" s="89" t="s">
        <v>104</v>
      </c>
      <c r="AA81" s="89" t="s">
        <v>105</v>
      </c>
      <c r="AB81" s="126">
        <v>0.99</v>
      </c>
      <c r="AC81" s="89" t="s">
        <v>106</v>
      </c>
      <c r="AD81" s="89" t="s">
        <v>107</v>
      </c>
      <c r="AE81" s="89" t="s">
        <v>417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  <c r="XFC81" s="1"/>
    </row>
    <row r="82" customFormat="1" ht="28" customHeight="1" spans="1:16383">
      <c r="A82" s="12" t="s">
        <v>10</v>
      </c>
      <c r="B82" s="87"/>
      <c r="C82" s="88"/>
      <c r="D82" s="92"/>
      <c r="E82" s="133"/>
      <c r="F82" s="90"/>
      <c r="G82" s="134"/>
      <c r="H82" s="91"/>
      <c r="I82" s="103"/>
      <c r="J82" s="89"/>
      <c r="K82" s="105"/>
      <c r="L82" s="138">
        <f>SUM(L5:L81)</f>
        <v>308187</v>
      </c>
      <c r="M82" s="108"/>
      <c r="N82" s="107"/>
      <c r="O82" s="110"/>
      <c r="P82" s="108"/>
      <c r="Q82" s="108"/>
      <c r="R82" s="105"/>
      <c r="S82" s="142">
        <f>SUM(S5:S81)</f>
        <v>77046.75</v>
      </c>
      <c r="T82" s="13"/>
      <c r="U82" s="96"/>
      <c r="V82" s="89"/>
      <c r="W82" s="89"/>
      <c r="X82" s="89"/>
      <c r="Y82" s="126"/>
      <c r="Z82" s="89"/>
      <c r="AA82" s="89"/>
      <c r="AB82" s="126"/>
      <c r="AC82" s="89"/>
      <c r="AD82" s="89"/>
      <c r="AE82" s="89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  <c r="XFC82" s="1"/>
    </row>
    <row r="83" s="81" customFormat="1" ht="43" customHeight="1" spans="1:31">
      <c r="A83" s="13">
        <v>78</v>
      </c>
      <c r="B83" s="163" t="s">
        <v>418</v>
      </c>
      <c r="C83" s="43" t="s">
        <v>419</v>
      </c>
      <c r="D83" s="89" t="s">
        <v>420</v>
      </c>
      <c r="E83" s="135" t="s">
        <v>421</v>
      </c>
      <c r="F83" s="89" t="s">
        <v>77</v>
      </c>
      <c r="G83" s="43" t="s">
        <v>422</v>
      </c>
      <c r="H83" s="91" t="s">
        <v>124</v>
      </c>
      <c r="I83" s="103" t="s">
        <v>423</v>
      </c>
      <c r="J83" s="104" t="s">
        <v>424</v>
      </c>
      <c r="K83" s="105" t="s">
        <v>425</v>
      </c>
      <c r="L83" s="139">
        <v>74843</v>
      </c>
      <c r="M83" s="103" t="s">
        <v>426</v>
      </c>
      <c r="N83" s="103" t="s">
        <v>426</v>
      </c>
      <c r="O83" s="104" t="s">
        <v>427</v>
      </c>
      <c r="P83" s="89" t="s">
        <v>353</v>
      </c>
      <c r="Q83" s="89">
        <v>0.25</v>
      </c>
      <c r="R83" s="105" t="s">
        <v>60</v>
      </c>
      <c r="S83" s="118">
        <f>L83*0.25</f>
        <v>18710.75</v>
      </c>
      <c r="T83" s="121" t="s">
        <v>428</v>
      </c>
      <c r="U83" s="122">
        <v>47441</v>
      </c>
      <c r="V83" s="104" t="s">
        <v>62</v>
      </c>
      <c r="W83" s="89" t="s">
        <v>429</v>
      </c>
      <c r="X83" s="89" t="s">
        <v>356</v>
      </c>
      <c r="Y83" s="124">
        <v>0.1675</v>
      </c>
      <c r="Z83" s="130" t="s">
        <v>357</v>
      </c>
      <c r="AA83" s="89" t="s">
        <v>430</v>
      </c>
      <c r="AB83" s="131">
        <v>0.986</v>
      </c>
      <c r="AC83" s="89" t="s">
        <v>431</v>
      </c>
      <c r="AD83" s="130" t="s">
        <v>359</v>
      </c>
      <c r="AE83" s="121" t="s">
        <v>432</v>
      </c>
    </row>
    <row r="84" ht="66" customHeight="1" spans="1:31">
      <c r="A84" s="13">
        <v>79</v>
      </c>
      <c r="B84" s="164" t="s">
        <v>433</v>
      </c>
      <c r="C84" s="108" t="s">
        <v>434</v>
      </c>
      <c r="D84" s="108" t="s">
        <v>435</v>
      </c>
      <c r="E84" s="136" t="s">
        <v>436</v>
      </c>
      <c r="F84" s="108" t="s">
        <v>77</v>
      </c>
      <c r="G84" s="43" t="s">
        <v>437</v>
      </c>
      <c r="H84" s="98" t="s">
        <v>438</v>
      </c>
      <c r="I84" s="108" t="s">
        <v>423</v>
      </c>
      <c r="J84" s="108" t="s">
        <v>439</v>
      </c>
      <c r="K84" s="105" t="s">
        <v>97</v>
      </c>
      <c r="L84" s="139">
        <v>21322</v>
      </c>
      <c r="M84" s="108">
        <v>2017.11</v>
      </c>
      <c r="N84" s="107" t="s">
        <v>98</v>
      </c>
      <c r="O84" s="110" t="s">
        <v>440</v>
      </c>
      <c r="P84" s="108" t="s">
        <v>59</v>
      </c>
      <c r="Q84" s="108">
        <v>0.25</v>
      </c>
      <c r="R84" s="105" t="s">
        <v>60</v>
      </c>
      <c r="S84" s="118">
        <f>L84*0.25</f>
        <v>5330.5</v>
      </c>
      <c r="T84" s="13" t="s">
        <v>100</v>
      </c>
      <c r="U84" s="119">
        <v>24360.75</v>
      </c>
      <c r="V84" s="108" t="s">
        <v>101</v>
      </c>
      <c r="W84" s="108" t="s">
        <v>102</v>
      </c>
      <c r="X84" s="108" t="s">
        <v>103</v>
      </c>
      <c r="Y84" s="127">
        <v>0.17</v>
      </c>
      <c r="Z84" s="108" t="s">
        <v>104</v>
      </c>
      <c r="AA84" s="108" t="s">
        <v>441</v>
      </c>
      <c r="AB84" s="127">
        <v>0.99</v>
      </c>
      <c r="AC84" s="108" t="s">
        <v>442</v>
      </c>
      <c r="AD84" s="108" t="s">
        <v>107</v>
      </c>
      <c r="AE84" s="13"/>
    </row>
    <row r="85" ht="66" customHeight="1" spans="1:31">
      <c r="A85" s="12" t="s">
        <v>10</v>
      </c>
      <c r="B85" s="128"/>
      <c r="C85" s="108"/>
      <c r="D85" s="108"/>
      <c r="E85" s="136"/>
      <c r="F85" s="108"/>
      <c r="G85" s="108"/>
      <c r="H85" s="98"/>
      <c r="I85" s="108"/>
      <c r="J85" s="108"/>
      <c r="K85" s="105"/>
      <c r="L85" s="140">
        <f>SUM(L83:L84)</f>
        <v>96165</v>
      </c>
      <c r="M85" s="108"/>
      <c r="N85" s="107"/>
      <c r="O85" s="110"/>
      <c r="P85" s="108"/>
      <c r="Q85" s="108"/>
      <c r="R85" s="105"/>
      <c r="S85" s="142">
        <f>SUM(S83:S84)</f>
        <v>24041.25</v>
      </c>
      <c r="T85" s="13"/>
      <c r="U85" s="119"/>
      <c r="V85" s="108"/>
      <c r="W85" s="108"/>
      <c r="X85" s="108"/>
      <c r="Y85" s="127"/>
      <c r="Z85" s="108"/>
      <c r="AA85" s="108"/>
      <c r="AB85" s="127"/>
      <c r="AC85" s="108"/>
      <c r="AD85" s="108"/>
      <c r="AE85" s="13"/>
    </row>
    <row r="86" ht="32" customHeight="1" spans="1:31">
      <c r="A86" s="13" t="s">
        <v>443</v>
      </c>
      <c r="B86" s="15" t="s">
        <v>444</v>
      </c>
      <c r="C86" s="15"/>
      <c r="D86" s="15"/>
      <c r="E86" s="15"/>
      <c r="F86" s="15"/>
      <c r="G86" s="92"/>
      <c r="H86" s="15"/>
      <c r="I86" s="15"/>
      <c r="J86" s="15"/>
      <c r="K86" s="15"/>
      <c r="L86" s="141"/>
      <c r="M86" s="15"/>
      <c r="N86" s="15"/>
      <c r="O86" s="15"/>
      <c r="P86" s="15"/>
      <c r="Q86" s="15"/>
      <c r="R86" s="143"/>
      <c r="S86" s="141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3"/>
    </row>
    <row r="87" spans="25:27">
      <c r="Y87" s="145"/>
      <c r="Z87" s="145"/>
      <c r="AA87" s="145"/>
    </row>
    <row r="88" spans="25:27">
      <c r="Y88" s="145"/>
      <c r="Z88" s="145"/>
      <c r="AA88" s="145"/>
    </row>
    <row r="89" spans="25:27">
      <c r="Y89" s="145"/>
      <c r="Z89" s="145"/>
      <c r="AA89" s="145"/>
    </row>
    <row r="91" spans="20:20">
      <c r="T91" s="81"/>
    </row>
    <row r="92" spans="20:20">
      <c r="T92" s="81"/>
    </row>
    <row r="99" spans="20:20">
      <c r="T99" s="84"/>
    </row>
    <row r="100" spans="20:20">
      <c r="T100" s="84"/>
    </row>
    <row r="101" spans="20:20">
      <c r="T101" s="84"/>
    </row>
    <row r="102" spans="20:20">
      <c r="T102" s="84"/>
    </row>
  </sheetData>
  <autoFilter ref="A4:XFD86">
    <extLst/>
  </autoFilter>
  <mergeCells count="24">
    <mergeCell ref="A2:AD2"/>
    <mergeCell ref="K3:L3"/>
    <mergeCell ref="T3:U3"/>
    <mergeCell ref="V3:Z3"/>
    <mergeCell ref="AA3:AD3"/>
    <mergeCell ref="B86:AD8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AE3:AE4"/>
  </mergeCells>
  <conditionalFormatting sqref="B81:B82">
    <cfRule type="duplicateValues" dxfId="0" priority="1"/>
  </conditionalFormatting>
  <dataValidations count="1">
    <dataValidation type="list" allowBlank="1" showInputMessage="1" showErrorMessage="1" sqref="S90">
      <formula1>$S$90:$S$92</formula1>
    </dataValidation>
  </dataValidations>
  <pageMargins left="0.118055555555556" right="0" top="0.751388888888889" bottom="0.751388888888889" header="0.297916666666667" footer="0.297916666666667"/>
  <pageSetup paperSize="8" scale="5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0"/>
  <sheetViews>
    <sheetView zoomScale="75" zoomScaleNormal="75" topLeftCell="M1" workbookViewId="0">
      <pane ySplit="3" topLeftCell="A31" activePane="bottomLeft" state="frozen"/>
      <selection/>
      <selection pane="bottomLeft" activeCell="T2" sqref="T$1:T$1048576"/>
    </sheetView>
  </sheetViews>
  <sheetFormatPr defaultColWidth="9" defaultRowHeight="13.5"/>
  <cols>
    <col min="1" max="1" width="6.625" style="1" customWidth="1"/>
    <col min="2" max="2" width="18" style="1" customWidth="1"/>
    <col min="3" max="3" width="13.1583333333333" style="1" customWidth="1"/>
    <col min="4" max="4" width="9.75" style="1" customWidth="1"/>
    <col min="5" max="5" width="22.125" style="1" customWidth="1"/>
    <col min="6" max="6" width="17.875" style="1" customWidth="1"/>
    <col min="7" max="7" width="20.25" style="37" customWidth="1"/>
    <col min="8" max="8" width="17.2333333333333" style="1" customWidth="1"/>
    <col min="9" max="9" width="9" style="1" customWidth="1"/>
    <col min="10" max="10" width="10.875" style="1" customWidth="1"/>
    <col min="11" max="11" width="14.7916666666667" style="1" customWidth="1"/>
    <col min="12" max="12" width="12.375" style="1" customWidth="1"/>
    <col min="13" max="13" width="12" style="1" customWidth="1"/>
    <col min="14" max="14" width="10.875" style="1" customWidth="1"/>
    <col min="15" max="15" width="16" style="1" customWidth="1"/>
    <col min="16" max="16" width="17.5" style="1" customWidth="1"/>
    <col min="17" max="17" width="15.375" style="1" customWidth="1"/>
    <col min="18" max="18" width="14.875" style="1" customWidth="1"/>
    <col min="19" max="19" width="12.375" style="1" customWidth="1"/>
    <col min="20" max="20" width="11.125" style="1" customWidth="1"/>
    <col min="21" max="21" width="7.75" style="1" customWidth="1"/>
    <col min="22" max="22" width="13.5" style="1" customWidth="1"/>
    <col min="23" max="23" width="6.5" style="1" customWidth="1"/>
    <col min="24" max="24" width="8.5" style="1" customWidth="1"/>
    <col min="25" max="27" width="7.5" style="1" customWidth="1"/>
    <col min="28" max="28" width="12.375" style="1" customWidth="1"/>
    <col min="29" max="29" width="7.5" style="1" customWidth="1"/>
    <col min="30" max="30" width="12.375" style="1" customWidth="1"/>
    <col min="31" max="31" width="11.6083333333333" style="1" customWidth="1"/>
    <col min="32" max="16384" width="9" style="1"/>
  </cols>
  <sheetData>
    <row r="1" s="1" customFormat="1" ht="36" customHeight="1" spans="1:31">
      <c r="A1" s="3" t="s">
        <v>445</v>
      </c>
      <c r="B1" s="3"/>
      <c r="C1" s="3"/>
      <c r="D1" s="3"/>
      <c r="E1" s="3"/>
      <c r="F1" s="3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3"/>
    </row>
    <row r="2" s="1" customFormat="1" spans="1:31">
      <c r="A2" s="4" t="s">
        <v>16</v>
      </c>
      <c r="B2" s="4" t="s">
        <v>17</v>
      </c>
      <c r="C2" s="17" t="s">
        <v>18</v>
      </c>
      <c r="D2" s="27" t="s">
        <v>19</v>
      </c>
      <c r="E2" s="27" t="s">
        <v>20</v>
      </c>
      <c r="F2" s="27" t="s">
        <v>21</v>
      </c>
      <c r="G2" s="39" t="s">
        <v>22</v>
      </c>
      <c r="H2" s="27" t="s">
        <v>23</v>
      </c>
      <c r="I2" s="59" t="s">
        <v>24</v>
      </c>
      <c r="J2" s="28" t="s">
        <v>25</v>
      </c>
      <c r="K2" s="28" t="s">
        <v>29</v>
      </c>
      <c r="L2" s="28" t="s">
        <v>27</v>
      </c>
      <c r="M2" s="28" t="s">
        <v>28</v>
      </c>
      <c r="N2" s="28" t="s">
        <v>30</v>
      </c>
      <c r="O2" s="28" t="s">
        <v>446</v>
      </c>
      <c r="P2" s="28" t="s">
        <v>447</v>
      </c>
      <c r="Q2" s="28" t="s">
        <v>448</v>
      </c>
      <c r="R2" s="28" t="s">
        <v>31</v>
      </c>
      <c r="S2" s="28" t="s">
        <v>32</v>
      </c>
      <c r="T2" s="28" t="s">
        <v>33</v>
      </c>
      <c r="U2" s="27" t="s">
        <v>35</v>
      </c>
      <c r="V2" s="27"/>
      <c r="W2" s="27"/>
      <c r="X2" s="27"/>
      <c r="Y2" s="27"/>
      <c r="Z2" s="27" t="s">
        <v>36</v>
      </c>
      <c r="AA2" s="27"/>
      <c r="AB2" s="27"/>
      <c r="AC2" s="27"/>
      <c r="AD2" s="74" t="s">
        <v>449</v>
      </c>
      <c r="AE2" s="13" t="s">
        <v>6</v>
      </c>
    </row>
    <row r="3" s="1" customFormat="1" ht="45" customHeight="1" spans="1:31">
      <c r="A3" s="6"/>
      <c r="B3" s="6"/>
      <c r="C3" s="40"/>
      <c r="D3" s="27"/>
      <c r="E3" s="27"/>
      <c r="F3" s="27"/>
      <c r="G3" s="39"/>
      <c r="H3" s="27"/>
      <c r="I3" s="59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 t="s">
        <v>41</v>
      </c>
      <c r="V3" s="27" t="s">
        <v>42</v>
      </c>
      <c r="W3" s="27" t="s">
        <v>43</v>
      </c>
      <c r="X3" s="27" t="s">
        <v>44</v>
      </c>
      <c r="Y3" s="27" t="s">
        <v>45</v>
      </c>
      <c r="Z3" s="27" t="s">
        <v>43</v>
      </c>
      <c r="AA3" s="27" t="s">
        <v>46</v>
      </c>
      <c r="AB3" s="27" t="s">
        <v>42</v>
      </c>
      <c r="AC3" s="27" t="s">
        <v>45</v>
      </c>
      <c r="AD3" s="74"/>
      <c r="AE3" s="13"/>
    </row>
    <row r="4" s="33" customFormat="1" ht="39" customHeight="1" spans="1:30">
      <c r="A4" s="41">
        <v>1</v>
      </c>
      <c r="B4" s="41" t="s">
        <v>450</v>
      </c>
      <c r="C4" s="42" t="s">
        <v>451</v>
      </c>
      <c r="D4" s="41" t="s">
        <v>452</v>
      </c>
      <c r="E4" s="43" t="s">
        <v>403</v>
      </c>
      <c r="F4" s="41" t="s">
        <v>453</v>
      </c>
      <c r="G4" s="43" t="s">
        <v>454</v>
      </c>
      <c r="H4" s="41" t="s">
        <v>455</v>
      </c>
      <c r="I4" s="41" t="s">
        <v>54</v>
      </c>
      <c r="J4" s="41" t="s">
        <v>456</v>
      </c>
      <c r="K4" s="41" t="s">
        <v>457</v>
      </c>
      <c r="L4" s="60">
        <v>2019.09</v>
      </c>
      <c r="M4" s="41" t="s">
        <v>458</v>
      </c>
      <c r="N4" s="48" t="s">
        <v>59</v>
      </c>
      <c r="O4" s="41" t="s">
        <v>459</v>
      </c>
      <c r="P4" s="41" t="s">
        <v>460</v>
      </c>
      <c r="Q4" s="41">
        <v>434012</v>
      </c>
      <c r="R4" s="41" t="s">
        <v>461</v>
      </c>
      <c r="S4" s="41" t="s">
        <v>60</v>
      </c>
      <c r="T4" s="66">
        <f t="shared" ref="T4:T23" si="0">Q4*0.25</f>
        <v>108503</v>
      </c>
      <c r="U4" s="41" t="s">
        <v>101</v>
      </c>
      <c r="V4" s="41" t="s">
        <v>462</v>
      </c>
      <c r="W4" s="41" t="s">
        <v>463</v>
      </c>
      <c r="X4" s="67">
        <v>0.187</v>
      </c>
      <c r="Y4" s="41" t="s">
        <v>464</v>
      </c>
      <c r="Z4" s="41" t="s">
        <v>465</v>
      </c>
      <c r="AA4" s="67">
        <v>0.987</v>
      </c>
      <c r="AB4" s="41" t="s">
        <v>466</v>
      </c>
      <c r="AC4" s="41" t="s">
        <v>467</v>
      </c>
      <c r="AD4" s="43" t="s">
        <v>468</v>
      </c>
    </row>
    <row r="5" s="34" customFormat="1" ht="39" customHeight="1" spans="1:31">
      <c r="A5" s="41">
        <v>2</v>
      </c>
      <c r="B5" s="44" t="s">
        <v>469</v>
      </c>
      <c r="C5" s="45" t="s">
        <v>470</v>
      </c>
      <c r="D5" s="44" t="s">
        <v>471</v>
      </c>
      <c r="E5" s="43" t="s">
        <v>472</v>
      </c>
      <c r="F5" s="44" t="s">
        <v>473</v>
      </c>
      <c r="G5" s="43" t="s">
        <v>474</v>
      </c>
      <c r="H5" s="44" t="s">
        <v>475</v>
      </c>
      <c r="I5" s="44" t="s">
        <v>54</v>
      </c>
      <c r="J5" s="44" t="s">
        <v>476</v>
      </c>
      <c r="K5" s="44" t="s">
        <v>477</v>
      </c>
      <c r="L5" s="61" t="s">
        <v>478</v>
      </c>
      <c r="M5" s="44" t="s">
        <v>479</v>
      </c>
      <c r="N5" s="48" t="s">
        <v>353</v>
      </c>
      <c r="O5" s="41" t="s">
        <v>459</v>
      </c>
      <c r="P5" s="44" t="s">
        <v>480</v>
      </c>
      <c r="Q5" s="44">
        <v>133569</v>
      </c>
      <c r="R5" s="44" t="s">
        <v>461</v>
      </c>
      <c r="S5" s="41" t="s">
        <v>60</v>
      </c>
      <c r="T5" s="68">
        <f t="shared" si="0"/>
        <v>33392.25</v>
      </c>
      <c r="U5" s="44" t="s">
        <v>101</v>
      </c>
      <c r="V5" s="44" t="s">
        <v>462</v>
      </c>
      <c r="W5" s="44" t="s">
        <v>463</v>
      </c>
      <c r="X5" s="69">
        <v>0.187</v>
      </c>
      <c r="Y5" s="44" t="s">
        <v>464</v>
      </c>
      <c r="Z5" s="44" t="s">
        <v>481</v>
      </c>
      <c r="AA5" s="69">
        <v>0.987</v>
      </c>
      <c r="AB5" s="44" t="s">
        <v>482</v>
      </c>
      <c r="AC5" s="44" t="s">
        <v>467</v>
      </c>
      <c r="AD5" s="43" t="s">
        <v>483</v>
      </c>
      <c r="AE5" s="44"/>
    </row>
    <row r="6" s="34" customFormat="1" ht="39" customHeight="1" spans="1:31">
      <c r="A6" s="41">
        <v>3</v>
      </c>
      <c r="B6" s="44" t="s">
        <v>484</v>
      </c>
      <c r="C6" s="45" t="s">
        <v>485</v>
      </c>
      <c r="D6" s="44" t="s">
        <v>486</v>
      </c>
      <c r="E6" s="43" t="s">
        <v>487</v>
      </c>
      <c r="F6" s="44" t="s">
        <v>488</v>
      </c>
      <c r="G6" s="43" t="s">
        <v>489</v>
      </c>
      <c r="H6" s="44" t="s">
        <v>490</v>
      </c>
      <c r="I6" s="44" t="s">
        <v>54</v>
      </c>
      <c r="J6" s="44" t="s">
        <v>491</v>
      </c>
      <c r="K6" s="44" t="s">
        <v>492</v>
      </c>
      <c r="L6" s="61" t="s">
        <v>478</v>
      </c>
      <c r="M6" s="44" t="s">
        <v>479</v>
      </c>
      <c r="N6" s="48" t="s">
        <v>59</v>
      </c>
      <c r="O6" s="41" t="s">
        <v>459</v>
      </c>
      <c r="P6" s="44" t="s">
        <v>480</v>
      </c>
      <c r="Q6" s="44">
        <v>112088</v>
      </c>
      <c r="R6" s="44" t="s">
        <v>461</v>
      </c>
      <c r="S6" s="41" t="s">
        <v>60</v>
      </c>
      <c r="T6" s="68">
        <f t="shared" si="0"/>
        <v>28022</v>
      </c>
      <c r="U6" s="44" t="s">
        <v>101</v>
      </c>
      <c r="V6" s="44" t="s">
        <v>462</v>
      </c>
      <c r="W6" s="44" t="s">
        <v>463</v>
      </c>
      <c r="X6" s="69">
        <v>0.187</v>
      </c>
      <c r="Y6" s="44" t="s">
        <v>464</v>
      </c>
      <c r="Z6" s="44" t="s">
        <v>493</v>
      </c>
      <c r="AA6" s="69">
        <v>0.987</v>
      </c>
      <c r="AB6" s="44" t="s">
        <v>494</v>
      </c>
      <c r="AC6" s="44" t="s">
        <v>467</v>
      </c>
      <c r="AD6" s="43" t="s">
        <v>495</v>
      </c>
      <c r="AE6" s="44"/>
    </row>
    <row r="7" s="34" customFormat="1" ht="39" customHeight="1" spans="1:31">
      <c r="A7" s="41">
        <v>4</v>
      </c>
      <c r="B7" s="44" t="s">
        <v>496</v>
      </c>
      <c r="C7" s="45" t="s">
        <v>497</v>
      </c>
      <c r="D7" s="44" t="s">
        <v>498</v>
      </c>
      <c r="E7" s="43" t="s">
        <v>499</v>
      </c>
      <c r="F7" s="44" t="s">
        <v>473</v>
      </c>
      <c r="G7" s="43" t="s">
        <v>500</v>
      </c>
      <c r="H7" s="44" t="s">
        <v>501</v>
      </c>
      <c r="I7" s="44" t="s">
        <v>54</v>
      </c>
      <c r="J7" s="44" t="s">
        <v>502</v>
      </c>
      <c r="K7" s="44" t="s">
        <v>503</v>
      </c>
      <c r="L7" s="61" t="s">
        <v>478</v>
      </c>
      <c r="M7" s="44" t="s">
        <v>504</v>
      </c>
      <c r="N7" s="48" t="s">
        <v>59</v>
      </c>
      <c r="O7" s="41" t="s">
        <v>459</v>
      </c>
      <c r="P7" s="44" t="s">
        <v>505</v>
      </c>
      <c r="Q7" s="44">
        <v>115573</v>
      </c>
      <c r="R7" s="44" t="s">
        <v>461</v>
      </c>
      <c r="S7" s="41" t="s">
        <v>60</v>
      </c>
      <c r="T7" s="68">
        <f t="shared" si="0"/>
        <v>28893.25</v>
      </c>
      <c r="U7" s="44" t="s">
        <v>101</v>
      </c>
      <c r="V7" s="44" t="s">
        <v>462</v>
      </c>
      <c r="W7" s="44" t="s">
        <v>463</v>
      </c>
      <c r="X7" s="69">
        <v>0.187</v>
      </c>
      <c r="Y7" s="44" t="s">
        <v>464</v>
      </c>
      <c r="Z7" s="44" t="s">
        <v>481</v>
      </c>
      <c r="AA7" s="69">
        <v>0.987</v>
      </c>
      <c r="AB7" s="44" t="s">
        <v>482</v>
      </c>
      <c r="AC7" s="44" t="s">
        <v>467</v>
      </c>
      <c r="AD7" s="43" t="s">
        <v>506</v>
      </c>
      <c r="AE7" s="44"/>
    </row>
    <row r="8" s="34" customFormat="1" ht="39" customHeight="1" spans="1:31">
      <c r="A8" s="41">
        <v>5</v>
      </c>
      <c r="B8" s="44" t="s">
        <v>507</v>
      </c>
      <c r="C8" s="45" t="s">
        <v>508</v>
      </c>
      <c r="D8" s="44" t="s">
        <v>509</v>
      </c>
      <c r="E8" s="43" t="s">
        <v>510</v>
      </c>
      <c r="F8" s="44" t="s">
        <v>473</v>
      </c>
      <c r="G8" s="43" t="s">
        <v>511</v>
      </c>
      <c r="H8" s="44" t="s">
        <v>512</v>
      </c>
      <c r="I8" s="44" t="s">
        <v>54</v>
      </c>
      <c r="J8" s="44" t="s">
        <v>513</v>
      </c>
      <c r="K8" s="44" t="s">
        <v>514</v>
      </c>
      <c r="L8" s="61" t="s">
        <v>478</v>
      </c>
      <c r="M8" s="44" t="s">
        <v>515</v>
      </c>
      <c r="N8" s="48" t="s">
        <v>59</v>
      </c>
      <c r="O8" s="41" t="s">
        <v>459</v>
      </c>
      <c r="P8" s="44" t="s">
        <v>516</v>
      </c>
      <c r="Q8" s="44">
        <v>88668</v>
      </c>
      <c r="R8" s="44" t="s">
        <v>461</v>
      </c>
      <c r="S8" s="41" t="s">
        <v>60</v>
      </c>
      <c r="T8" s="68">
        <f t="shared" si="0"/>
        <v>22167</v>
      </c>
      <c r="U8" s="44" t="s">
        <v>101</v>
      </c>
      <c r="V8" s="44" t="s">
        <v>462</v>
      </c>
      <c r="W8" s="44" t="s">
        <v>463</v>
      </c>
      <c r="X8" s="69">
        <v>0.187</v>
      </c>
      <c r="Y8" s="44" t="s">
        <v>464</v>
      </c>
      <c r="Z8" s="44" t="s">
        <v>493</v>
      </c>
      <c r="AA8" s="69">
        <v>0.987</v>
      </c>
      <c r="AB8" s="44" t="s">
        <v>494</v>
      </c>
      <c r="AC8" s="44" t="s">
        <v>467</v>
      </c>
      <c r="AD8" s="43" t="s">
        <v>517</v>
      </c>
      <c r="AE8" s="44"/>
    </row>
    <row r="9" s="33" customFormat="1" ht="39" customHeight="1" spans="1:31">
      <c r="A9" s="41">
        <v>6</v>
      </c>
      <c r="B9" s="41" t="s">
        <v>518</v>
      </c>
      <c r="C9" s="42" t="s">
        <v>519</v>
      </c>
      <c r="D9" s="41" t="s">
        <v>520</v>
      </c>
      <c r="E9" s="43" t="s">
        <v>521</v>
      </c>
      <c r="F9" s="41" t="s">
        <v>522</v>
      </c>
      <c r="G9" s="43" t="s">
        <v>523</v>
      </c>
      <c r="H9" s="41" t="s">
        <v>524</v>
      </c>
      <c r="I9" s="41" t="s">
        <v>54</v>
      </c>
      <c r="J9" s="41" t="s">
        <v>525</v>
      </c>
      <c r="K9" s="41" t="s">
        <v>526</v>
      </c>
      <c r="L9" s="60" t="s">
        <v>527</v>
      </c>
      <c r="M9" s="41" t="s">
        <v>528</v>
      </c>
      <c r="N9" s="48" t="s">
        <v>59</v>
      </c>
      <c r="O9" s="41" t="s">
        <v>459</v>
      </c>
      <c r="P9" s="41" t="s">
        <v>529</v>
      </c>
      <c r="Q9" s="41">
        <v>222665</v>
      </c>
      <c r="R9" s="41" t="s">
        <v>461</v>
      </c>
      <c r="S9" s="41" t="s">
        <v>60</v>
      </c>
      <c r="T9" s="66">
        <f t="shared" si="0"/>
        <v>55666.25</v>
      </c>
      <c r="U9" s="41" t="s">
        <v>101</v>
      </c>
      <c r="V9" s="41" t="s">
        <v>462</v>
      </c>
      <c r="W9" s="41" t="s">
        <v>463</v>
      </c>
      <c r="X9" s="67">
        <v>0.187</v>
      </c>
      <c r="Y9" s="41" t="s">
        <v>464</v>
      </c>
      <c r="Z9" s="41" t="s">
        <v>430</v>
      </c>
      <c r="AA9" s="67">
        <v>0.987</v>
      </c>
      <c r="AB9" s="41" t="s">
        <v>530</v>
      </c>
      <c r="AC9" s="41" t="s">
        <v>467</v>
      </c>
      <c r="AD9" s="43" t="s">
        <v>531</v>
      </c>
      <c r="AE9" s="41"/>
    </row>
    <row r="10" s="33" customFormat="1" ht="39" customHeight="1" spans="1:31">
      <c r="A10" s="41">
        <v>7</v>
      </c>
      <c r="B10" s="41" t="s">
        <v>532</v>
      </c>
      <c r="C10" s="42" t="s">
        <v>533</v>
      </c>
      <c r="D10" s="41" t="s">
        <v>534</v>
      </c>
      <c r="E10" s="43" t="s">
        <v>403</v>
      </c>
      <c r="F10" s="41" t="s">
        <v>535</v>
      </c>
      <c r="G10" s="43" t="s">
        <v>536</v>
      </c>
      <c r="H10" s="41" t="s">
        <v>537</v>
      </c>
      <c r="I10" s="41" t="s">
        <v>54</v>
      </c>
      <c r="J10" s="41" t="s">
        <v>538</v>
      </c>
      <c r="K10" s="41" t="s">
        <v>526</v>
      </c>
      <c r="L10" s="60" t="s">
        <v>539</v>
      </c>
      <c r="M10" s="41" t="s">
        <v>540</v>
      </c>
      <c r="N10" s="48" t="s">
        <v>59</v>
      </c>
      <c r="O10" s="41" t="s">
        <v>459</v>
      </c>
      <c r="P10" s="41" t="s">
        <v>541</v>
      </c>
      <c r="Q10" s="41">
        <v>130841</v>
      </c>
      <c r="R10" s="41" t="s">
        <v>461</v>
      </c>
      <c r="S10" s="41" t="s">
        <v>60</v>
      </c>
      <c r="T10" s="66">
        <f t="shared" si="0"/>
        <v>32710.25</v>
      </c>
      <c r="U10" s="41" t="s">
        <v>101</v>
      </c>
      <c r="V10" s="41" t="s">
        <v>542</v>
      </c>
      <c r="W10" s="41" t="s">
        <v>543</v>
      </c>
      <c r="X10" s="67">
        <v>0.195</v>
      </c>
      <c r="Y10" s="67" t="s">
        <v>544</v>
      </c>
      <c r="Z10" s="41" t="s">
        <v>439</v>
      </c>
      <c r="AA10" s="67">
        <v>0.987</v>
      </c>
      <c r="AB10" s="41" t="s">
        <v>545</v>
      </c>
      <c r="AC10" s="41" t="s">
        <v>467</v>
      </c>
      <c r="AD10" s="43" t="s">
        <v>546</v>
      </c>
      <c r="AE10" s="41"/>
    </row>
    <row r="11" s="33" customFormat="1" ht="39" customHeight="1" spans="1:31">
      <c r="A11" s="41">
        <v>8</v>
      </c>
      <c r="B11" s="41" t="s">
        <v>547</v>
      </c>
      <c r="C11" s="42" t="s">
        <v>548</v>
      </c>
      <c r="D11" s="41" t="s">
        <v>549</v>
      </c>
      <c r="E11" s="43" t="s">
        <v>550</v>
      </c>
      <c r="F11" s="41" t="s">
        <v>522</v>
      </c>
      <c r="G11" s="43" t="s">
        <v>551</v>
      </c>
      <c r="H11" s="41" t="s">
        <v>552</v>
      </c>
      <c r="I11" s="41" t="s">
        <v>54</v>
      </c>
      <c r="J11" s="41" t="s">
        <v>553</v>
      </c>
      <c r="K11" s="41" t="s">
        <v>554</v>
      </c>
      <c r="L11" s="60" t="s">
        <v>478</v>
      </c>
      <c r="M11" s="41" t="s">
        <v>555</v>
      </c>
      <c r="N11" s="48" t="s">
        <v>59</v>
      </c>
      <c r="O11" s="41" t="s">
        <v>459</v>
      </c>
      <c r="P11" s="41" t="s">
        <v>556</v>
      </c>
      <c r="Q11" s="41">
        <v>54538</v>
      </c>
      <c r="R11" s="41" t="s">
        <v>461</v>
      </c>
      <c r="S11" s="41" t="s">
        <v>60</v>
      </c>
      <c r="T11" s="66">
        <f t="shared" si="0"/>
        <v>13634.5</v>
      </c>
      <c r="U11" s="41" t="s">
        <v>101</v>
      </c>
      <c r="V11" s="41" t="s">
        <v>462</v>
      </c>
      <c r="W11" s="41" t="s">
        <v>463</v>
      </c>
      <c r="X11" s="67">
        <v>0.187</v>
      </c>
      <c r="Y11" s="41" t="s">
        <v>464</v>
      </c>
      <c r="Z11" s="41" t="s">
        <v>481</v>
      </c>
      <c r="AA11" s="67">
        <v>0.987</v>
      </c>
      <c r="AB11" s="41" t="s">
        <v>482</v>
      </c>
      <c r="AC11" s="41" t="s">
        <v>467</v>
      </c>
      <c r="AD11" s="43" t="s">
        <v>557</v>
      </c>
      <c r="AE11" s="41"/>
    </row>
    <row r="12" s="33" customFormat="1" ht="39" customHeight="1" spans="1:31">
      <c r="A12" s="41">
        <v>9</v>
      </c>
      <c r="B12" s="41" t="s">
        <v>558</v>
      </c>
      <c r="C12" s="42" t="s">
        <v>559</v>
      </c>
      <c r="D12" s="41" t="s">
        <v>560</v>
      </c>
      <c r="E12" s="43" t="s">
        <v>472</v>
      </c>
      <c r="F12" s="41" t="s">
        <v>561</v>
      </c>
      <c r="G12" s="43" t="s">
        <v>562</v>
      </c>
      <c r="H12" s="41" t="s">
        <v>563</v>
      </c>
      <c r="I12" s="41" t="s">
        <v>54</v>
      </c>
      <c r="J12" s="41" t="s">
        <v>564</v>
      </c>
      <c r="K12" s="41" t="s">
        <v>565</v>
      </c>
      <c r="L12" s="60" t="s">
        <v>566</v>
      </c>
      <c r="M12" s="41" t="s">
        <v>567</v>
      </c>
      <c r="N12" s="48" t="s">
        <v>59</v>
      </c>
      <c r="O12" s="41" t="s">
        <v>459</v>
      </c>
      <c r="P12" s="41" t="s">
        <v>568</v>
      </c>
      <c r="Q12" s="41">
        <v>138493</v>
      </c>
      <c r="R12" s="41" t="s">
        <v>461</v>
      </c>
      <c r="S12" s="41" t="s">
        <v>60</v>
      </c>
      <c r="T12" s="66">
        <f t="shared" si="0"/>
        <v>34623.25</v>
      </c>
      <c r="U12" s="41" t="s">
        <v>101</v>
      </c>
      <c r="V12" s="41" t="s">
        <v>462</v>
      </c>
      <c r="W12" s="41" t="s">
        <v>463</v>
      </c>
      <c r="X12" s="67">
        <v>0.187</v>
      </c>
      <c r="Y12" s="41" t="s">
        <v>464</v>
      </c>
      <c r="Z12" s="41" t="s">
        <v>439</v>
      </c>
      <c r="AA12" s="67">
        <v>0.987</v>
      </c>
      <c r="AB12" s="41" t="s">
        <v>545</v>
      </c>
      <c r="AC12" s="41" t="s">
        <v>467</v>
      </c>
      <c r="AD12" s="43" t="s">
        <v>569</v>
      </c>
      <c r="AE12" s="41"/>
    </row>
    <row r="13" s="33" customFormat="1" ht="39" customHeight="1" spans="1:31">
      <c r="A13" s="41">
        <v>10</v>
      </c>
      <c r="B13" s="41" t="s">
        <v>570</v>
      </c>
      <c r="C13" s="42" t="s">
        <v>571</v>
      </c>
      <c r="D13" s="41" t="s">
        <v>572</v>
      </c>
      <c r="E13" s="43" t="s">
        <v>573</v>
      </c>
      <c r="F13" s="41" t="s">
        <v>574</v>
      </c>
      <c r="G13" s="43" t="s">
        <v>575</v>
      </c>
      <c r="H13" s="41" t="s">
        <v>576</v>
      </c>
      <c r="I13" s="41" t="s">
        <v>54</v>
      </c>
      <c r="J13" s="41" t="s">
        <v>577</v>
      </c>
      <c r="K13" s="41" t="s">
        <v>578</v>
      </c>
      <c r="L13" s="60" t="s">
        <v>478</v>
      </c>
      <c r="M13" s="41" t="s">
        <v>504</v>
      </c>
      <c r="N13" s="48" t="s">
        <v>59</v>
      </c>
      <c r="O13" s="41" t="s">
        <v>459</v>
      </c>
      <c r="P13" s="41" t="s">
        <v>505</v>
      </c>
      <c r="Q13" s="41">
        <v>91955</v>
      </c>
      <c r="R13" s="41" t="s">
        <v>461</v>
      </c>
      <c r="S13" s="41" t="s">
        <v>60</v>
      </c>
      <c r="T13" s="66">
        <f t="shared" si="0"/>
        <v>22988.75</v>
      </c>
      <c r="U13" s="41" t="s">
        <v>101</v>
      </c>
      <c r="V13" s="41" t="s">
        <v>462</v>
      </c>
      <c r="W13" s="41" t="s">
        <v>463</v>
      </c>
      <c r="X13" s="67">
        <v>0.187</v>
      </c>
      <c r="Y13" s="41" t="s">
        <v>464</v>
      </c>
      <c r="Z13" s="41" t="s">
        <v>493</v>
      </c>
      <c r="AA13" s="67">
        <v>0.987</v>
      </c>
      <c r="AB13" s="41" t="s">
        <v>494</v>
      </c>
      <c r="AC13" s="41" t="s">
        <v>467</v>
      </c>
      <c r="AD13" s="43" t="s">
        <v>579</v>
      </c>
      <c r="AE13" s="41"/>
    </row>
    <row r="14" s="33" customFormat="1" ht="39" customHeight="1" spans="1:31">
      <c r="A14" s="41">
        <v>11</v>
      </c>
      <c r="B14" s="46" t="s">
        <v>580</v>
      </c>
      <c r="C14" s="47" t="s">
        <v>581</v>
      </c>
      <c r="D14" s="48" t="s">
        <v>582</v>
      </c>
      <c r="E14" s="43" t="s">
        <v>271</v>
      </c>
      <c r="F14" s="49" t="s">
        <v>561</v>
      </c>
      <c r="G14" s="43" t="s">
        <v>583</v>
      </c>
      <c r="H14" s="41" t="s">
        <v>584</v>
      </c>
      <c r="I14" s="41" t="s">
        <v>54</v>
      </c>
      <c r="J14" s="48" t="s">
        <v>585</v>
      </c>
      <c r="K14" s="48" t="s">
        <v>586</v>
      </c>
      <c r="L14" s="48" t="s">
        <v>587</v>
      </c>
      <c r="M14" s="48" t="s">
        <v>588</v>
      </c>
      <c r="N14" s="48" t="s">
        <v>589</v>
      </c>
      <c r="O14" s="48" t="s">
        <v>459</v>
      </c>
      <c r="P14" s="41" t="s">
        <v>590</v>
      </c>
      <c r="Q14" s="54">
        <v>89544</v>
      </c>
      <c r="R14" s="41" t="s">
        <v>461</v>
      </c>
      <c r="S14" s="41" t="s">
        <v>60</v>
      </c>
      <c r="T14" s="41">
        <f t="shared" si="0"/>
        <v>22386</v>
      </c>
      <c r="U14" s="48" t="s">
        <v>591</v>
      </c>
      <c r="V14" s="41" t="s">
        <v>592</v>
      </c>
      <c r="W14" s="48" t="s">
        <v>593</v>
      </c>
      <c r="X14" s="67">
        <v>0.183</v>
      </c>
      <c r="Y14" s="48" t="s">
        <v>594</v>
      </c>
      <c r="Z14" s="48" t="s">
        <v>595</v>
      </c>
      <c r="AA14" s="67">
        <v>0.983</v>
      </c>
      <c r="AB14" s="41" t="s">
        <v>596</v>
      </c>
      <c r="AC14" s="48" t="s">
        <v>597</v>
      </c>
      <c r="AD14" s="43" t="s">
        <v>598</v>
      </c>
      <c r="AE14" s="41"/>
    </row>
    <row r="15" s="33" customFormat="1" ht="39" customHeight="1" spans="1:31">
      <c r="A15" s="41">
        <v>12</v>
      </c>
      <c r="B15" s="165" t="s">
        <v>599</v>
      </c>
      <c r="C15" s="50" t="s">
        <v>600</v>
      </c>
      <c r="D15" s="48" t="s">
        <v>601</v>
      </c>
      <c r="E15" s="43" t="s">
        <v>602</v>
      </c>
      <c r="F15" s="51" t="s">
        <v>603</v>
      </c>
      <c r="G15" s="43" t="s">
        <v>604</v>
      </c>
      <c r="H15" s="52" t="s">
        <v>605</v>
      </c>
      <c r="I15" s="41" t="s">
        <v>54</v>
      </c>
      <c r="J15" s="48" t="s">
        <v>606</v>
      </c>
      <c r="K15" s="48" t="s">
        <v>607</v>
      </c>
      <c r="L15" s="48" t="s">
        <v>608</v>
      </c>
      <c r="M15" s="48" t="s">
        <v>609</v>
      </c>
      <c r="N15" s="48" t="s">
        <v>589</v>
      </c>
      <c r="O15" s="48" t="s">
        <v>459</v>
      </c>
      <c r="P15" s="41" t="s">
        <v>610</v>
      </c>
      <c r="Q15" s="54">
        <v>56123</v>
      </c>
      <c r="R15" s="41" t="s">
        <v>461</v>
      </c>
      <c r="S15" s="41" t="s">
        <v>60</v>
      </c>
      <c r="T15" s="41">
        <f t="shared" si="0"/>
        <v>14030.75</v>
      </c>
      <c r="U15" s="48" t="s">
        <v>591</v>
      </c>
      <c r="V15" s="41" t="s">
        <v>592</v>
      </c>
      <c r="W15" s="48" t="s">
        <v>593</v>
      </c>
      <c r="X15" s="67">
        <v>0.183</v>
      </c>
      <c r="Y15" s="48" t="s">
        <v>594</v>
      </c>
      <c r="Z15" s="48" t="s">
        <v>611</v>
      </c>
      <c r="AA15" s="67">
        <v>0.983</v>
      </c>
      <c r="AB15" s="41" t="s">
        <v>612</v>
      </c>
      <c r="AC15" s="48" t="s">
        <v>597</v>
      </c>
      <c r="AD15" s="43" t="s">
        <v>613</v>
      </c>
      <c r="AE15" s="41"/>
    </row>
    <row r="16" s="33" customFormat="1" ht="39" customHeight="1" spans="1:31">
      <c r="A16" s="41">
        <v>13</v>
      </c>
      <c r="B16" s="41" t="s">
        <v>614</v>
      </c>
      <c r="C16" s="47" t="s">
        <v>615</v>
      </c>
      <c r="D16" s="48" t="s">
        <v>616</v>
      </c>
      <c r="E16" s="43" t="s">
        <v>617</v>
      </c>
      <c r="F16" s="51" t="s">
        <v>618</v>
      </c>
      <c r="G16" s="43" t="s">
        <v>619</v>
      </c>
      <c r="H16" s="52" t="s">
        <v>620</v>
      </c>
      <c r="I16" s="41" t="s">
        <v>54</v>
      </c>
      <c r="J16" s="48" t="s">
        <v>606</v>
      </c>
      <c r="K16" s="48" t="s">
        <v>621</v>
      </c>
      <c r="L16" s="48" t="s">
        <v>622</v>
      </c>
      <c r="M16" s="48" t="s">
        <v>623</v>
      </c>
      <c r="N16" s="48" t="s">
        <v>589</v>
      </c>
      <c r="O16" s="48" t="s">
        <v>459</v>
      </c>
      <c r="P16" s="54" t="s">
        <v>624</v>
      </c>
      <c r="Q16" s="54">
        <v>45279</v>
      </c>
      <c r="R16" s="41" t="s">
        <v>461</v>
      </c>
      <c r="S16" s="41" t="s">
        <v>60</v>
      </c>
      <c r="T16" s="41">
        <f t="shared" si="0"/>
        <v>11319.75</v>
      </c>
      <c r="U16" s="48" t="s">
        <v>591</v>
      </c>
      <c r="V16" s="41" t="s">
        <v>592</v>
      </c>
      <c r="W16" s="48" t="s">
        <v>593</v>
      </c>
      <c r="X16" s="67">
        <v>0.183</v>
      </c>
      <c r="Y16" s="48" t="s">
        <v>594</v>
      </c>
      <c r="Z16" s="48" t="s">
        <v>611</v>
      </c>
      <c r="AA16" s="67">
        <v>0.983</v>
      </c>
      <c r="AB16" s="41" t="s">
        <v>612</v>
      </c>
      <c r="AC16" s="48" t="s">
        <v>597</v>
      </c>
      <c r="AD16" s="43" t="s">
        <v>625</v>
      </c>
      <c r="AE16" s="41"/>
    </row>
    <row r="17" s="33" customFormat="1" ht="39" customHeight="1" spans="1:31">
      <c r="A17" s="41">
        <v>14</v>
      </c>
      <c r="B17" s="41" t="s">
        <v>626</v>
      </c>
      <c r="C17" s="47" t="s">
        <v>627</v>
      </c>
      <c r="D17" s="48" t="s">
        <v>628</v>
      </c>
      <c r="E17" s="43" t="s">
        <v>629</v>
      </c>
      <c r="F17" s="51" t="s">
        <v>630</v>
      </c>
      <c r="G17" s="43" t="s">
        <v>631</v>
      </c>
      <c r="H17" s="52" t="s">
        <v>632</v>
      </c>
      <c r="I17" s="41" t="s">
        <v>54</v>
      </c>
      <c r="J17" s="48" t="s">
        <v>633</v>
      </c>
      <c r="K17" s="48" t="s">
        <v>634</v>
      </c>
      <c r="L17" s="48" t="s">
        <v>635</v>
      </c>
      <c r="M17" s="48" t="s">
        <v>636</v>
      </c>
      <c r="N17" s="48" t="s">
        <v>589</v>
      </c>
      <c r="O17" s="48" t="s">
        <v>459</v>
      </c>
      <c r="P17" s="54" t="s">
        <v>637</v>
      </c>
      <c r="Q17" s="54">
        <v>70286</v>
      </c>
      <c r="R17" s="41" t="s">
        <v>461</v>
      </c>
      <c r="S17" s="41" t="s">
        <v>60</v>
      </c>
      <c r="T17" s="41">
        <f t="shared" si="0"/>
        <v>17571.5</v>
      </c>
      <c r="U17" s="48" t="s">
        <v>591</v>
      </c>
      <c r="V17" s="41" t="s">
        <v>592</v>
      </c>
      <c r="W17" s="48" t="s">
        <v>593</v>
      </c>
      <c r="X17" s="67">
        <v>0.183</v>
      </c>
      <c r="Y17" s="48" t="s">
        <v>594</v>
      </c>
      <c r="Z17" s="48" t="s">
        <v>638</v>
      </c>
      <c r="AA17" s="67">
        <v>0.983</v>
      </c>
      <c r="AB17" s="41" t="s">
        <v>639</v>
      </c>
      <c r="AC17" s="48" t="s">
        <v>597</v>
      </c>
      <c r="AD17" s="43" t="s">
        <v>640</v>
      </c>
      <c r="AE17" s="41"/>
    </row>
    <row r="18" s="33" customFormat="1" ht="39" customHeight="1" spans="1:31">
      <c r="A18" s="41">
        <v>15</v>
      </c>
      <c r="B18" s="46" t="s">
        <v>641</v>
      </c>
      <c r="C18" s="47" t="s">
        <v>642</v>
      </c>
      <c r="D18" s="48" t="s">
        <v>643</v>
      </c>
      <c r="E18" s="43" t="s">
        <v>644</v>
      </c>
      <c r="F18" s="51" t="s">
        <v>618</v>
      </c>
      <c r="G18" s="43" t="s">
        <v>645</v>
      </c>
      <c r="H18" s="52" t="s">
        <v>646</v>
      </c>
      <c r="I18" s="41" t="s">
        <v>54</v>
      </c>
      <c r="J18" s="48" t="s">
        <v>647</v>
      </c>
      <c r="K18" s="48" t="s">
        <v>634</v>
      </c>
      <c r="L18" s="48" t="s">
        <v>648</v>
      </c>
      <c r="M18" s="48" t="s">
        <v>649</v>
      </c>
      <c r="N18" s="48" t="s">
        <v>589</v>
      </c>
      <c r="O18" s="48" t="s">
        <v>459</v>
      </c>
      <c r="P18" s="54" t="s">
        <v>650</v>
      </c>
      <c r="Q18" s="54">
        <v>114384</v>
      </c>
      <c r="R18" s="41" t="s">
        <v>461</v>
      </c>
      <c r="S18" s="41" t="s">
        <v>60</v>
      </c>
      <c r="T18" s="41">
        <f t="shared" si="0"/>
        <v>28596</v>
      </c>
      <c r="U18" s="48" t="s">
        <v>591</v>
      </c>
      <c r="V18" s="41" t="s">
        <v>592</v>
      </c>
      <c r="W18" s="48" t="s">
        <v>593</v>
      </c>
      <c r="X18" s="67">
        <v>0.183</v>
      </c>
      <c r="Y18" s="48" t="s">
        <v>594</v>
      </c>
      <c r="Z18" s="48" t="s">
        <v>651</v>
      </c>
      <c r="AA18" s="67">
        <v>0.983</v>
      </c>
      <c r="AB18" s="41" t="s">
        <v>652</v>
      </c>
      <c r="AC18" s="48" t="s">
        <v>597</v>
      </c>
      <c r="AD18" s="43" t="s">
        <v>653</v>
      </c>
      <c r="AE18" s="41"/>
    </row>
    <row r="19" s="33" customFormat="1" ht="39" customHeight="1" spans="1:31">
      <c r="A19" s="41">
        <v>16</v>
      </c>
      <c r="B19" s="46" t="s">
        <v>654</v>
      </c>
      <c r="C19" s="47" t="s">
        <v>655</v>
      </c>
      <c r="D19" s="48" t="s">
        <v>656</v>
      </c>
      <c r="E19" s="43" t="s">
        <v>657</v>
      </c>
      <c r="F19" s="51" t="s">
        <v>630</v>
      </c>
      <c r="G19" s="43" t="s">
        <v>658</v>
      </c>
      <c r="H19" s="52" t="s">
        <v>659</v>
      </c>
      <c r="I19" s="41" t="s">
        <v>54</v>
      </c>
      <c r="J19" s="48" t="s">
        <v>660</v>
      </c>
      <c r="K19" s="48" t="s">
        <v>661</v>
      </c>
      <c r="L19" s="48" t="s">
        <v>662</v>
      </c>
      <c r="M19" s="48" t="s">
        <v>663</v>
      </c>
      <c r="N19" s="48" t="s">
        <v>589</v>
      </c>
      <c r="O19" s="48" t="s">
        <v>459</v>
      </c>
      <c r="P19" s="54" t="s">
        <v>664</v>
      </c>
      <c r="Q19" s="54">
        <v>38806</v>
      </c>
      <c r="R19" s="41" t="s">
        <v>461</v>
      </c>
      <c r="S19" s="41" t="s">
        <v>60</v>
      </c>
      <c r="T19" s="41">
        <f t="shared" si="0"/>
        <v>9701.5</v>
      </c>
      <c r="U19" s="48" t="s">
        <v>591</v>
      </c>
      <c r="V19" s="41" t="s">
        <v>592</v>
      </c>
      <c r="W19" s="48" t="s">
        <v>593</v>
      </c>
      <c r="X19" s="67">
        <v>0.183</v>
      </c>
      <c r="Y19" s="48" t="s">
        <v>594</v>
      </c>
      <c r="Z19" s="48" t="s">
        <v>665</v>
      </c>
      <c r="AA19" s="67">
        <v>0.983</v>
      </c>
      <c r="AB19" s="41" t="s">
        <v>666</v>
      </c>
      <c r="AC19" s="48" t="s">
        <v>597</v>
      </c>
      <c r="AD19" s="43" t="s">
        <v>667</v>
      </c>
      <c r="AE19" s="41"/>
    </row>
    <row r="20" s="33" customFormat="1" ht="39" customHeight="1" spans="1:31">
      <c r="A20" s="41">
        <v>17</v>
      </c>
      <c r="B20" s="46" t="s">
        <v>668</v>
      </c>
      <c r="C20" s="47" t="s">
        <v>669</v>
      </c>
      <c r="D20" s="48" t="s">
        <v>656</v>
      </c>
      <c r="E20" s="43" t="s">
        <v>670</v>
      </c>
      <c r="F20" s="49" t="s">
        <v>618</v>
      </c>
      <c r="G20" s="43" t="s">
        <v>671</v>
      </c>
      <c r="H20" s="52" t="s">
        <v>672</v>
      </c>
      <c r="I20" s="41" t="s">
        <v>54</v>
      </c>
      <c r="J20" s="48" t="s">
        <v>660</v>
      </c>
      <c r="K20" s="48" t="s">
        <v>661</v>
      </c>
      <c r="L20" s="48" t="s">
        <v>662</v>
      </c>
      <c r="M20" s="48" t="s">
        <v>663</v>
      </c>
      <c r="N20" s="48" t="s">
        <v>589</v>
      </c>
      <c r="O20" s="48" t="s">
        <v>459</v>
      </c>
      <c r="P20" s="54" t="s">
        <v>664</v>
      </c>
      <c r="Q20" s="54">
        <v>40664</v>
      </c>
      <c r="R20" s="41" t="s">
        <v>461</v>
      </c>
      <c r="S20" s="41" t="s">
        <v>60</v>
      </c>
      <c r="T20" s="41">
        <f t="shared" si="0"/>
        <v>10166</v>
      </c>
      <c r="U20" s="48" t="s">
        <v>591</v>
      </c>
      <c r="V20" s="41" t="s">
        <v>592</v>
      </c>
      <c r="W20" s="48" t="s">
        <v>593</v>
      </c>
      <c r="X20" s="67">
        <v>0.183</v>
      </c>
      <c r="Y20" s="48" t="s">
        <v>594</v>
      </c>
      <c r="Z20" s="48" t="s">
        <v>665</v>
      </c>
      <c r="AA20" s="67">
        <v>0.983</v>
      </c>
      <c r="AB20" s="41" t="s">
        <v>666</v>
      </c>
      <c r="AC20" s="48" t="s">
        <v>597</v>
      </c>
      <c r="AD20" s="43" t="s">
        <v>673</v>
      </c>
      <c r="AE20" s="41"/>
    </row>
    <row r="21" s="33" customFormat="1" ht="39" customHeight="1" spans="1:31">
      <c r="A21" s="41">
        <v>18</v>
      </c>
      <c r="B21" s="46" t="s">
        <v>674</v>
      </c>
      <c r="C21" s="47" t="s">
        <v>675</v>
      </c>
      <c r="D21" s="48" t="s">
        <v>676</v>
      </c>
      <c r="E21" s="43" t="s">
        <v>677</v>
      </c>
      <c r="F21" s="49" t="s">
        <v>678</v>
      </c>
      <c r="G21" s="43" t="s">
        <v>679</v>
      </c>
      <c r="H21" s="52" t="s">
        <v>680</v>
      </c>
      <c r="I21" s="41" t="s">
        <v>54</v>
      </c>
      <c r="J21" s="48" t="s">
        <v>681</v>
      </c>
      <c r="K21" s="48" t="s">
        <v>682</v>
      </c>
      <c r="L21" s="48" t="s">
        <v>683</v>
      </c>
      <c r="M21" s="48" t="s">
        <v>684</v>
      </c>
      <c r="N21" s="48" t="s">
        <v>589</v>
      </c>
      <c r="O21" s="48" t="s">
        <v>459</v>
      </c>
      <c r="P21" s="54" t="s">
        <v>685</v>
      </c>
      <c r="Q21" s="54">
        <v>73729</v>
      </c>
      <c r="R21" s="41" t="s">
        <v>461</v>
      </c>
      <c r="S21" s="41" t="s">
        <v>60</v>
      </c>
      <c r="T21" s="41">
        <f t="shared" si="0"/>
        <v>18432.25</v>
      </c>
      <c r="U21" s="48" t="s">
        <v>591</v>
      </c>
      <c r="V21" s="41" t="s">
        <v>592</v>
      </c>
      <c r="W21" s="48" t="s">
        <v>593</v>
      </c>
      <c r="X21" s="67">
        <v>0.183</v>
      </c>
      <c r="Y21" s="48" t="s">
        <v>594</v>
      </c>
      <c r="Z21" s="48" t="s">
        <v>595</v>
      </c>
      <c r="AA21" s="67">
        <v>0.983</v>
      </c>
      <c r="AB21" s="41" t="s">
        <v>596</v>
      </c>
      <c r="AC21" s="48" t="s">
        <v>597</v>
      </c>
      <c r="AD21" s="43" t="s">
        <v>686</v>
      </c>
      <c r="AE21" s="41"/>
    </row>
    <row r="22" s="33" customFormat="1" ht="39" customHeight="1" spans="1:31">
      <c r="A22" s="41">
        <v>19</v>
      </c>
      <c r="B22" s="46" t="s">
        <v>687</v>
      </c>
      <c r="C22" s="47" t="s">
        <v>688</v>
      </c>
      <c r="D22" s="48" t="s">
        <v>689</v>
      </c>
      <c r="E22" s="43" t="s">
        <v>144</v>
      </c>
      <c r="F22" s="51" t="s">
        <v>690</v>
      </c>
      <c r="G22" s="43" t="s">
        <v>691</v>
      </c>
      <c r="H22" s="52" t="s">
        <v>692</v>
      </c>
      <c r="I22" s="41" t="s">
        <v>54</v>
      </c>
      <c r="J22" s="48" t="s">
        <v>693</v>
      </c>
      <c r="K22" s="48" t="s">
        <v>694</v>
      </c>
      <c r="L22" s="48" t="s">
        <v>695</v>
      </c>
      <c r="M22" s="48" t="s">
        <v>696</v>
      </c>
      <c r="N22" s="48" t="s">
        <v>589</v>
      </c>
      <c r="O22" s="48" t="s">
        <v>459</v>
      </c>
      <c r="P22" s="54" t="s">
        <v>697</v>
      </c>
      <c r="Q22" s="54">
        <v>50808</v>
      </c>
      <c r="R22" s="41" t="s">
        <v>461</v>
      </c>
      <c r="S22" s="41" t="s">
        <v>60</v>
      </c>
      <c r="T22" s="41">
        <f t="shared" si="0"/>
        <v>12702</v>
      </c>
      <c r="U22" s="48" t="s">
        <v>591</v>
      </c>
      <c r="V22" s="41" t="s">
        <v>592</v>
      </c>
      <c r="W22" s="48" t="s">
        <v>593</v>
      </c>
      <c r="X22" s="67">
        <v>0.183</v>
      </c>
      <c r="Y22" s="48" t="s">
        <v>594</v>
      </c>
      <c r="Z22" s="48" t="s">
        <v>665</v>
      </c>
      <c r="AA22" s="67">
        <v>0.983</v>
      </c>
      <c r="AB22" s="41" t="s">
        <v>666</v>
      </c>
      <c r="AC22" s="48" t="s">
        <v>597</v>
      </c>
      <c r="AD22" s="43" t="s">
        <v>698</v>
      </c>
      <c r="AE22" s="41"/>
    </row>
    <row r="23" s="35" customFormat="1" ht="39" customHeight="1" spans="1:31">
      <c r="A23" s="41">
        <v>20</v>
      </c>
      <c r="B23" s="166" t="s">
        <v>699</v>
      </c>
      <c r="C23" s="42" t="s">
        <v>700</v>
      </c>
      <c r="D23" s="41" t="s">
        <v>701</v>
      </c>
      <c r="E23" s="43" t="s">
        <v>702</v>
      </c>
      <c r="F23" s="49" t="s">
        <v>703</v>
      </c>
      <c r="G23" s="43" t="s">
        <v>704</v>
      </c>
      <c r="H23" s="41" t="s">
        <v>705</v>
      </c>
      <c r="I23" s="41" t="s">
        <v>54</v>
      </c>
      <c r="J23" s="41" t="s">
        <v>706</v>
      </c>
      <c r="K23" s="41" t="s">
        <v>707</v>
      </c>
      <c r="L23" s="41" t="s">
        <v>708</v>
      </c>
      <c r="M23" s="41" t="s">
        <v>709</v>
      </c>
      <c r="N23" s="48" t="s">
        <v>589</v>
      </c>
      <c r="O23" s="48" t="s">
        <v>459</v>
      </c>
      <c r="P23" s="41" t="s">
        <v>590</v>
      </c>
      <c r="Q23" s="54">
        <v>19339</v>
      </c>
      <c r="R23" s="41" t="s">
        <v>461</v>
      </c>
      <c r="S23" s="41" t="s">
        <v>60</v>
      </c>
      <c r="T23" s="41">
        <f t="shared" si="0"/>
        <v>4834.75</v>
      </c>
      <c r="U23" s="41" t="s">
        <v>710</v>
      </c>
      <c r="V23" s="41" t="s">
        <v>711</v>
      </c>
      <c r="W23" s="41" t="s">
        <v>712</v>
      </c>
      <c r="X23" s="67">
        <v>0.173</v>
      </c>
      <c r="Y23" s="41" t="s">
        <v>713</v>
      </c>
      <c r="Z23" s="41" t="s">
        <v>105</v>
      </c>
      <c r="AA23" s="67">
        <v>0.963</v>
      </c>
      <c r="AB23" s="41" t="s">
        <v>714</v>
      </c>
      <c r="AC23" s="41" t="s">
        <v>715</v>
      </c>
      <c r="AD23" s="43" t="s">
        <v>716</v>
      </c>
      <c r="AE23" s="75"/>
    </row>
    <row r="24" s="33" customFormat="1" ht="48" customHeight="1" spans="1:31">
      <c r="A24" s="41">
        <v>21</v>
      </c>
      <c r="B24" s="167" t="s">
        <v>717</v>
      </c>
      <c r="C24" s="42" t="s">
        <v>718</v>
      </c>
      <c r="D24" s="48" t="s">
        <v>719</v>
      </c>
      <c r="E24" s="43" t="s">
        <v>720</v>
      </c>
      <c r="F24" s="51" t="s">
        <v>721</v>
      </c>
      <c r="G24" s="43" t="s">
        <v>722</v>
      </c>
      <c r="H24" s="48" t="s">
        <v>723</v>
      </c>
      <c r="I24" s="41" t="s">
        <v>54</v>
      </c>
      <c r="J24" s="62" t="s">
        <v>724</v>
      </c>
      <c r="K24" s="48" t="s">
        <v>725</v>
      </c>
      <c r="L24" s="62" t="s">
        <v>726</v>
      </c>
      <c r="M24" s="48" t="s">
        <v>726</v>
      </c>
      <c r="N24" s="48" t="s">
        <v>589</v>
      </c>
      <c r="O24" s="48" t="s">
        <v>459</v>
      </c>
      <c r="P24" s="41" t="s">
        <v>727</v>
      </c>
      <c r="Q24" s="44">
        <v>22552</v>
      </c>
      <c r="R24" s="41" t="s">
        <v>461</v>
      </c>
      <c r="S24" s="41" t="s">
        <v>60</v>
      </c>
      <c r="T24" s="68">
        <f>22552*0.25</f>
        <v>5638</v>
      </c>
      <c r="U24" s="70" t="s">
        <v>710</v>
      </c>
      <c r="V24" s="54" t="s">
        <v>728</v>
      </c>
      <c r="W24" s="70" t="s">
        <v>729</v>
      </c>
      <c r="X24" s="71">
        <v>0.18</v>
      </c>
      <c r="Y24" s="54" t="s">
        <v>730</v>
      </c>
      <c r="Z24" s="70" t="s">
        <v>731</v>
      </c>
      <c r="AA24" s="71">
        <v>0.96</v>
      </c>
      <c r="AB24" s="54" t="s">
        <v>732</v>
      </c>
      <c r="AC24" s="54" t="s">
        <v>730</v>
      </c>
      <c r="AD24" s="43" t="s">
        <v>733</v>
      </c>
      <c r="AE24" s="41"/>
    </row>
    <row r="25" s="33" customFormat="1" ht="45" customHeight="1" spans="1:31">
      <c r="A25" s="41">
        <v>22</v>
      </c>
      <c r="B25" s="166" t="s">
        <v>734</v>
      </c>
      <c r="C25" s="42" t="s">
        <v>735</v>
      </c>
      <c r="D25" s="41" t="s">
        <v>736</v>
      </c>
      <c r="E25" s="43" t="s">
        <v>737</v>
      </c>
      <c r="F25" s="41" t="s">
        <v>738</v>
      </c>
      <c r="G25" s="43" t="s">
        <v>739</v>
      </c>
      <c r="H25" s="41" t="s">
        <v>723</v>
      </c>
      <c r="I25" s="41" t="s">
        <v>54</v>
      </c>
      <c r="J25" s="41" t="s">
        <v>724</v>
      </c>
      <c r="K25" s="48" t="s">
        <v>740</v>
      </c>
      <c r="L25" s="60" t="s">
        <v>741</v>
      </c>
      <c r="M25" s="41" t="s">
        <v>741</v>
      </c>
      <c r="N25" s="41" t="s">
        <v>589</v>
      </c>
      <c r="O25" s="41" t="s">
        <v>459</v>
      </c>
      <c r="P25" s="41" t="s">
        <v>742</v>
      </c>
      <c r="Q25" s="41">
        <v>19788</v>
      </c>
      <c r="R25" s="41" t="s">
        <v>461</v>
      </c>
      <c r="S25" s="41" t="s">
        <v>60</v>
      </c>
      <c r="T25" s="66">
        <v>4947</v>
      </c>
      <c r="U25" s="41" t="s">
        <v>710</v>
      </c>
      <c r="V25" s="41" t="s">
        <v>728</v>
      </c>
      <c r="W25" s="41" t="s">
        <v>729</v>
      </c>
      <c r="X25" s="67">
        <v>0.18</v>
      </c>
      <c r="Y25" s="41" t="s">
        <v>730</v>
      </c>
      <c r="Z25" s="41" t="s">
        <v>731</v>
      </c>
      <c r="AA25" s="67">
        <v>0.96</v>
      </c>
      <c r="AB25" s="41" t="s">
        <v>732</v>
      </c>
      <c r="AC25" s="41" t="s">
        <v>730</v>
      </c>
      <c r="AD25" s="43" t="s">
        <v>743</v>
      </c>
      <c r="AE25" s="41"/>
    </row>
    <row r="26" s="33" customFormat="1" ht="45" customHeight="1" spans="1:31">
      <c r="A26" s="41">
        <v>23</v>
      </c>
      <c r="B26" s="166" t="s">
        <v>744</v>
      </c>
      <c r="C26" s="42" t="s">
        <v>745</v>
      </c>
      <c r="D26" s="41" t="s">
        <v>736</v>
      </c>
      <c r="E26" s="43" t="s">
        <v>82</v>
      </c>
      <c r="F26" s="41" t="s">
        <v>603</v>
      </c>
      <c r="G26" s="43" t="s">
        <v>746</v>
      </c>
      <c r="H26" s="41" t="s">
        <v>747</v>
      </c>
      <c r="I26" s="41" t="s">
        <v>54</v>
      </c>
      <c r="J26" s="41" t="s">
        <v>748</v>
      </c>
      <c r="K26" s="48" t="s">
        <v>749</v>
      </c>
      <c r="L26" s="60" t="s">
        <v>750</v>
      </c>
      <c r="M26" s="41">
        <v>2019.02</v>
      </c>
      <c r="N26" s="41" t="s">
        <v>59</v>
      </c>
      <c r="O26" s="41" t="s">
        <v>459</v>
      </c>
      <c r="P26" s="41" t="s">
        <v>751</v>
      </c>
      <c r="Q26" s="41">
        <v>37926</v>
      </c>
      <c r="R26" s="41" t="s">
        <v>461</v>
      </c>
      <c r="S26" s="41" t="s">
        <v>60</v>
      </c>
      <c r="T26" s="66">
        <v>9481.5</v>
      </c>
      <c r="U26" s="41" t="s">
        <v>752</v>
      </c>
      <c r="V26" s="41" t="s">
        <v>753</v>
      </c>
      <c r="W26" s="41" t="s">
        <v>754</v>
      </c>
      <c r="X26" s="67">
        <v>0.178</v>
      </c>
      <c r="Y26" s="41" t="s">
        <v>755</v>
      </c>
      <c r="Z26" s="41" t="s">
        <v>748</v>
      </c>
      <c r="AA26" s="67">
        <v>0.983</v>
      </c>
      <c r="AB26" s="41" t="s">
        <v>756</v>
      </c>
      <c r="AC26" s="41" t="s">
        <v>757</v>
      </c>
      <c r="AD26" s="43" t="s">
        <v>758</v>
      </c>
      <c r="AE26" s="41"/>
    </row>
    <row r="27" s="33" customFormat="1" ht="45" customHeight="1" spans="1:31">
      <c r="A27" s="41">
        <v>24</v>
      </c>
      <c r="B27" s="166" t="s">
        <v>759</v>
      </c>
      <c r="C27" s="42" t="s">
        <v>760</v>
      </c>
      <c r="D27" s="41" t="s">
        <v>761</v>
      </c>
      <c r="E27" s="43" t="s">
        <v>762</v>
      </c>
      <c r="F27" s="41" t="s">
        <v>603</v>
      </c>
      <c r="G27" s="43" t="s">
        <v>763</v>
      </c>
      <c r="H27" s="41" t="s">
        <v>747</v>
      </c>
      <c r="I27" s="41" t="s">
        <v>54</v>
      </c>
      <c r="J27" s="41" t="s">
        <v>748</v>
      </c>
      <c r="K27" s="48" t="s">
        <v>764</v>
      </c>
      <c r="L27" s="60" t="s">
        <v>750</v>
      </c>
      <c r="M27" s="41">
        <v>2019.03</v>
      </c>
      <c r="N27" s="41" t="s">
        <v>59</v>
      </c>
      <c r="O27" s="41" t="s">
        <v>459</v>
      </c>
      <c r="P27" s="41" t="s">
        <v>765</v>
      </c>
      <c r="Q27" s="41">
        <v>48683</v>
      </c>
      <c r="R27" s="41" t="s">
        <v>461</v>
      </c>
      <c r="S27" s="41" t="s">
        <v>60</v>
      </c>
      <c r="T27" s="66">
        <v>12170.75</v>
      </c>
      <c r="U27" s="41" t="s">
        <v>752</v>
      </c>
      <c r="V27" s="41" t="s">
        <v>766</v>
      </c>
      <c r="W27" s="41" t="s">
        <v>754</v>
      </c>
      <c r="X27" s="67">
        <v>0.187</v>
      </c>
      <c r="Y27" s="41" t="s">
        <v>767</v>
      </c>
      <c r="Z27" s="41" t="s">
        <v>748</v>
      </c>
      <c r="AA27" s="67">
        <v>0.985</v>
      </c>
      <c r="AB27" s="41" t="s">
        <v>768</v>
      </c>
      <c r="AC27" s="41" t="s">
        <v>597</v>
      </c>
      <c r="AD27" s="43" t="s">
        <v>769</v>
      </c>
      <c r="AE27" s="41"/>
    </row>
    <row r="28" s="33" customFormat="1" ht="45" customHeight="1" spans="1:31">
      <c r="A28" s="41">
        <v>25</v>
      </c>
      <c r="B28" s="166" t="s">
        <v>770</v>
      </c>
      <c r="C28" s="42" t="s">
        <v>771</v>
      </c>
      <c r="D28" s="41" t="s">
        <v>49</v>
      </c>
      <c r="E28" s="43" t="s">
        <v>772</v>
      </c>
      <c r="F28" s="41" t="s">
        <v>618</v>
      </c>
      <c r="G28" s="43" t="s">
        <v>773</v>
      </c>
      <c r="H28" s="41" t="s">
        <v>774</v>
      </c>
      <c r="I28" s="41" t="s">
        <v>54</v>
      </c>
      <c r="J28" s="41" t="s">
        <v>775</v>
      </c>
      <c r="K28" s="48" t="s">
        <v>776</v>
      </c>
      <c r="L28" s="60" t="s">
        <v>777</v>
      </c>
      <c r="M28" s="41" t="s">
        <v>778</v>
      </c>
      <c r="N28" s="41" t="s">
        <v>779</v>
      </c>
      <c r="O28" s="41" t="s">
        <v>459</v>
      </c>
      <c r="P28" s="41" t="s">
        <v>780</v>
      </c>
      <c r="Q28" s="41">
        <v>29185</v>
      </c>
      <c r="R28" s="41" t="s">
        <v>461</v>
      </c>
      <c r="S28" s="41" t="s">
        <v>60</v>
      </c>
      <c r="T28" s="66">
        <v>7296.25</v>
      </c>
      <c r="U28" s="41" t="s">
        <v>752</v>
      </c>
      <c r="V28" s="41" t="s">
        <v>781</v>
      </c>
      <c r="W28" s="41" t="s">
        <v>64</v>
      </c>
      <c r="X28" s="72" t="s">
        <v>782</v>
      </c>
      <c r="Y28" s="41" t="s">
        <v>783</v>
      </c>
      <c r="Z28" s="41" t="s">
        <v>784</v>
      </c>
      <c r="AA28" s="67">
        <v>0.987</v>
      </c>
      <c r="AB28" s="41" t="s">
        <v>785</v>
      </c>
      <c r="AC28" s="41" t="s">
        <v>597</v>
      </c>
      <c r="AD28" s="43" t="s">
        <v>786</v>
      </c>
      <c r="AE28" s="41"/>
    </row>
    <row r="29" s="33" customFormat="1" ht="36" spans="1:31">
      <c r="A29" s="41">
        <v>26</v>
      </c>
      <c r="B29" s="166" t="s">
        <v>787</v>
      </c>
      <c r="C29" s="42" t="s">
        <v>788</v>
      </c>
      <c r="D29" s="41" t="s">
        <v>789</v>
      </c>
      <c r="E29" s="43" t="s">
        <v>790</v>
      </c>
      <c r="F29" s="41" t="s">
        <v>791</v>
      </c>
      <c r="G29" s="43" t="s">
        <v>792</v>
      </c>
      <c r="H29" s="41" t="s">
        <v>793</v>
      </c>
      <c r="I29" s="41" t="s">
        <v>54</v>
      </c>
      <c r="J29" s="41" t="s">
        <v>794</v>
      </c>
      <c r="K29" s="41" t="s">
        <v>795</v>
      </c>
      <c r="L29" s="41">
        <v>2017.1</v>
      </c>
      <c r="M29" s="41">
        <v>2017.5</v>
      </c>
      <c r="N29" s="41" t="s">
        <v>353</v>
      </c>
      <c r="O29" s="41" t="s">
        <v>796</v>
      </c>
      <c r="P29" s="41" t="s">
        <v>797</v>
      </c>
      <c r="Q29" s="41">
        <v>14154</v>
      </c>
      <c r="R29" s="41" t="s">
        <v>461</v>
      </c>
      <c r="S29" s="41" t="s">
        <v>60</v>
      </c>
      <c r="T29" s="66">
        <v>3538.5</v>
      </c>
      <c r="U29" s="41" t="s">
        <v>101</v>
      </c>
      <c r="V29" s="41" t="s">
        <v>798</v>
      </c>
      <c r="W29" s="41" t="s">
        <v>799</v>
      </c>
      <c r="X29" s="73">
        <v>0.18</v>
      </c>
      <c r="Y29" s="41" t="s">
        <v>800</v>
      </c>
      <c r="Z29" s="41" t="s">
        <v>633</v>
      </c>
      <c r="AA29" s="67">
        <v>0.984</v>
      </c>
      <c r="AB29" s="41" t="s">
        <v>801</v>
      </c>
      <c r="AC29" s="41" t="s">
        <v>802</v>
      </c>
      <c r="AD29" s="43" t="s">
        <v>803</v>
      </c>
      <c r="AE29" s="41"/>
    </row>
    <row r="30" s="33" customFormat="1" ht="48" spans="1:31">
      <c r="A30" s="41">
        <v>27</v>
      </c>
      <c r="B30" s="166" t="s">
        <v>804</v>
      </c>
      <c r="C30" s="42" t="s">
        <v>805</v>
      </c>
      <c r="D30" s="41" t="s">
        <v>806</v>
      </c>
      <c r="E30" s="43" t="s">
        <v>807</v>
      </c>
      <c r="F30" s="41" t="s">
        <v>808</v>
      </c>
      <c r="G30" s="43" t="s">
        <v>809</v>
      </c>
      <c r="H30" s="41" t="s">
        <v>810</v>
      </c>
      <c r="I30" s="41" t="s">
        <v>54</v>
      </c>
      <c r="J30" s="41" t="s">
        <v>633</v>
      </c>
      <c r="K30" s="54" t="s">
        <v>811</v>
      </c>
      <c r="L30" s="41" t="s">
        <v>812</v>
      </c>
      <c r="M30" s="41" t="s">
        <v>813</v>
      </c>
      <c r="N30" s="41" t="s">
        <v>779</v>
      </c>
      <c r="O30" s="52" t="s">
        <v>459</v>
      </c>
      <c r="P30" s="48" t="s">
        <v>814</v>
      </c>
      <c r="Q30" s="41">
        <v>126242</v>
      </c>
      <c r="R30" s="41" t="s">
        <v>461</v>
      </c>
      <c r="S30" s="41" t="s">
        <v>60</v>
      </c>
      <c r="T30" s="66">
        <f t="shared" ref="T30:T40" si="1">SUM(Q30*0.25)</f>
        <v>31560.5</v>
      </c>
      <c r="U30" s="41" t="s">
        <v>591</v>
      </c>
      <c r="V30" s="41" t="s">
        <v>815</v>
      </c>
      <c r="W30" s="41" t="s">
        <v>816</v>
      </c>
      <c r="X30" s="67">
        <v>0.195</v>
      </c>
      <c r="Y30" s="41" t="s">
        <v>817</v>
      </c>
      <c r="Z30" s="41" t="s">
        <v>818</v>
      </c>
      <c r="AA30" s="67">
        <v>0.982</v>
      </c>
      <c r="AB30" s="41" t="s">
        <v>819</v>
      </c>
      <c r="AC30" s="41" t="s">
        <v>820</v>
      </c>
      <c r="AD30" s="43" t="s">
        <v>821</v>
      </c>
      <c r="AE30" s="41"/>
    </row>
    <row r="31" s="33" customFormat="1" ht="75" customHeight="1" spans="1:31">
      <c r="A31" s="41">
        <v>28</v>
      </c>
      <c r="B31" s="166" t="s">
        <v>822</v>
      </c>
      <c r="C31" s="42" t="s">
        <v>823</v>
      </c>
      <c r="D31" s="41" t="s">
        <v>498</v>
      </c>
      <c r="E31" s="43" t="s">
        <v>824</v>
      </c>
      <c r="F31" s="41" t="s">
        <v>808</v>
      </c>
      <c r="G31" s="43" t="s">
        <v>825</v>
      </c>
      <c r="H31" s="41" t="s">
        <v>826</v>
      </c>
      <c r="I31" s="41" t="s">
        <v>54</v>
      </c>
      <c r="J31" s="41" t="s">
        <v>585</v>
      </c>
      <c r="K31" s="54" t="s">
        <v>827</v>
      </c>
      <c r="L31" s="41" t="s">
        <v>828</v>
      </c>
      <c r="M31" s="41" t="s">
        <v>458</v>
      </c>
      <c r="N31" s="41" t="s">
        <v>779</v>
      </c>
      <c r="O31" s="52" t="s">
        <v>459</v>
      </c>
      <c r="P31" s="48" t="s">
        <v>814</v>
      </c>
      <c r="Q31" s="41">
        <v>96705</v>
      </c>
      <c r="R31" s="41" t="s">
        <v>461</v>
      </c>
      <c r="S31" s="41" t="s">
        <v>60</v>
      </c>
      <c r="T31" s="66">
        <f t="shared" si="1"/>
        <v>24176.25</v>
      </c>
      <c r="U31" s="41" t="s">
        <v>591</v>
      </c>
      <c r="V31" s="41" t="s">
        <v>815</v>
      </c>
      <c r="W31" s="41" t="s">
        <v>829</v>
      </c>
      <c r="X31" s="67">
        <v>0.195</v>
      </c>
      <c r="Y31" s="41" t="s">
        <v>817</v>
      </c>
      <c r="Z31" s="41" t="s">
        <v>818</v>
      </c>
      <c r="AA31" s="67">
        <v>0.982</v>
      </c>
      <c r="AB31" s="41" t="s">
        <v>819</v>
      </c>
      <c r="AC31" s="41" t="s">
        <v>820</v>
      </c>
      <c r="AD31" s="43" t="s">
        <v>830</v>
      </c>
      <c r="AE31" s="41"/>
    </row>
    <row r="32" s="33" customFormat="1" ht="72" customHeight="1" spans="1:31">
      <c r="A32" s="41">
        <v>29</v>
      </c>
      <c r="B32" s="166" t="s">
        <v>831</v>
      </c>
      <c r="C32" s="42" t="s">
        <v>832</v>
      </c>
      <c r="D32" s="41" t="s">
        <v>498</v>
      </c>
      <c r="E32" s="43" t="s">
        <v>833</v>
      </c>
      <c r="F32" s="41" t="s">
        <v>834</v>
      </c>
      <c r="G32" s="43" t="s">
        <v>835</v>
      </c>
      <c r="H32" s="41" t="s">
        <v>836</v>
      </c>
      <c r="I32" s="41" t="s">
        <v>54</v>
      </c>
      <c r="J32" s="41" t="s">
        <v>585</v>
      </c>
      <c r="K32" s="54" t="s">
        <v>837</v>
      </c>
      <c r="L32" s="41" t="s">
        <v>838</v>
      </c>
      <c r="M32" s="41" t="s">
        <v>839</v>
      </c>
      <c r="N32" s="41" t="s">
        <v>779</v>
      </c>
      <c r="O32" s="52" t="s">
        <v>459</v>
      </c>
      <c r="P32" s="48" t="s">
        <v>840</v>
      </c>
      <c r="Q32" s="41">
        <v>79254</v>
      </c>
      <c r="R32" s="41" t="s">
        <v>461</v>
      </c>
      <c r="S32" s="41" t="s">
        <v>60</v>
      </c>
      <c r="T32" s="66">
        <f t="shared" si="1"/>
        <v>19813.5</v>
      </c>
      <c r="U32" s="41" t="s">
        <v>591</v>
      </c>
      <c r="V32" s="41" t="s">
        <v>815</v>
      </c>
      <c r="W32" s="41" t="s">
        <v>829</v>
      </c>
      <c r="X32" s="67">
        <v>0.195</v>
      </c>
      <c r="Y32" s="41" t="s">
        <v>817</v>
      </c>
      <c r="Z32" s="41" t="s">
        <v>818</v>
      </c>
      <c r="AA32" s="67">
        <v>0.982</v>
      </c>
      <c r="AB32" s="41" t="s">
        <v>819</v>
      </c>
      <c r="AC32" s="41" t="s">
        <v>820</v>
      </c>
      <c r="AD32" s="43" t="s">
        <v>841</v>
      </c>
      <c r="AE32" s="41"/>
    </row>
    <row r="33" s="33" customFormat="1" ht="72" customHeight="1" spans="1:31">
      <c r="A33" s="41">
        <v>30</v>
      </c>
      <c r="B33" s="166" t="s">
        <v>842</v>
      </c>
      <c r="C33" s="42" t="s">
        <v>843</v>
      </c>
      <c r="D33" s="41" t="s">
        <v>498</v>
      </c>
      <c r="E33" s="43" t="s">
        <v>833</v>
      </c>
      <c r="F33" s="41" t="s">
        <v>808</v>
      </c>
      <c r="G33" s="43" t="s">
        <v>844</v>
      </c>
      <c r="H33" s="41" t="s">
        <v>845</v>
      </c>
      <c r="I33" s="41" t="s">
        <v>54</v>
      </c>
      <c r="J33" s="41" t="s">
        <v>693</v>
      </c>
      <c r="K33" s="54" t="s">
        <v>846</v>
      </c>
      <c r="L33" s="41" t="s">
        <v>847</v>
      </c>
      <c r="M33" s="41" t="s">
        <v>839</v>
      </c>
      <c r="N33" s="41" t="s">
        <v>779</v>
      </c>
      <c r="O33" s="52" t="s">
        <v>459</v>
      </c>
      <c r="P33" s="48" t="s">
        <v>840</v>
      </c>
      <c r="Q33" s="41">
        <v>98574</v>
      </c>
      <c r="R33" s="41" t="s">
        <v>461</v>
      </c>
      <c r="S33" s="41" t="s">
        <v>60</v>
      </c>
      <c r="T33" s="66">
        <f t="shared" si="1"/>
        <v>24643.5</v>
      </c>
      <c r="U33" s="41" t="s">
        <v>591</v>
      </c>
      <c r="V33" s="41" t="s">
        <v>815</v>
      </c>
      <c r="W33" s="41" t="s">
        <v>829</v>
      </c>
      <c r="X33" s="67">
        <v>0.195</v>
      </c>
      <c r="Y33" s="41" t="s">
        <v>817</v>
      </c>
      <c r="Z33" s="41" t="s">
        <v>818</v>
      </c>
      <c r="AA33" s="67">
        <v>0.982</v>
      </c>
      <c r="AB33" s="41" t="s">
        <v>819</v>
      </c>
      <c r="AC33" s="41" t="s">
        <v>820</v>
      </c>
      <c r="AD33" s="43" t="s">
        <v>848</v>
      </c>
      <c r="AE33" s="41"/>
    </row>
    <row r="34" s="33" customFormat="1" ht="72" customHeight="1" spans="1:31">
      <c r="A34" s="41">
        <v>31</v>
      </c>
      <c r="B34" s="166" t="s">
        <v>849</v>
      </c>
      <c r="C34" s="42" t="s">
        <v>850</v>
      </c>
      <c r="D34" s="41" t="s">
        <v>435</v>
      </c>
      <c r="E34" s="43" t="s">
        <v>851</v>
      </c>
      <c r="F34" s="41" t="s">
        <v>808</v>
      </c>
      <c r="G34" s="43" t="s">
        <v>852</v>
      </c>
      <c r="H34" s="41" t="s">
        <v>853</v>
      </c>
      <c r="I34" s="41" t="s">
        <v>54</v>
      </c>
      <c r="J34" s="41" t="s">
        <v>854</v>
      </c>
      <c r="K34" s="54" t="s">
        <v>855</v>
      </c>
      <c r="L34" s="41" t="s">
        <v>856</v>
      </c>
      <c r="M34" s="41" t="s">
        <v>857</v>
      </c>
      <c r="N34" s="41" t="s">
        <v>59</v>
      </c>
      <c r="O34" s="52" t="s">
        <v>459</v>
      </c>
      <c r="P34" s="48" t="s">
        <v>858</v>
      </c>
      <c r="Q34" s="41">
        <v>77267</v>
      </c>
      <c r="R34" s="41" t="s">
        <v>461</v>
      </c>
      <c r="S34" s="41" t="s">
        <v>60</v>
      </c>
      <c r="T34" s="66">
        <f t="shared" si="1"/>
        <v>19316.75</v>
      </c>
      <c r="U34" s="41" t="s">
        <v>591</v>
      </c>
      <c r="V34" s="41" t="s">
        <v>815</v>
      </c>
      <c r="W34" s="41" t="s">
        <v>829</v>
      </c>
      <c r="X34" s="67">
        <v>0.195</v>
      </c>
      <c r="Y34" s="41" t="s">
        <v>817</v>
      </c>
      <c r="Z34" s="41" t="s">
        <v>818</v>
      </c>
      <c r="AA34" s="67">
        <v>0.982</v>
      </c>
      <c r="AB34" s="41" t="s">
        <v>819</v>
      </c>
      <c r="AC34" s="41" t="s">
        <v>820</v>
      </c>
      <c r="AD34" s="43" t="s">
        <v>859</v>
      </c>
      <c r="AE34" s="41"/>
    </row>
    <row r="35" s="33" customFormat="1" ht="72" customHeight="1" spans="1:31">
      <c r="A35" s="41">
        <v>32</v>
      </c>
      <c r="B35" s="166" t="s">
        <v>860</v>
      </c>
      <c r="C35" s="42" t="s">
        <v>861</v>
      </c>
      <c r="D35" s="41" t="s">
        <v>862</v>
      </c>
      <c r="E35" s="43" t="s">
        <v>863</v>
      </c>
      <c r="F35" s="41" t="s">
        <v>864</v>
      </c>
      <c r="G35" s="43" t="s">
        <v>865</v>
      </c>
      <c r="H35" s="41" t="s">
        <v>866</v>
      </c>
      <c r="I35" s="41" t="s">
        <v>54</v>
      </c>
      <c r="J35" s="41" t="s">
        <v>867</v>
      </c>
      <c r="K35" s="54" t="s">
        <v>868</v>
      </c>
      <c r="L35" s="41" t="s">
        <v>869</v>
      </c>
      <c r="M35" s="41" t="s">
        <v>870</v>
      </c>
      <c r="N35" s="41" t="s">
        <v>779</v>
      </c>
      <c r="O35" s="52" t="s">
        <v>459</v>
      </c>
      <c r="P35" s="48" t="s">
        <v>871</v>
      </c>
      <c r="Q35" s="41">
        <v>34159</v>
      </c>
      <c r="R35" s="41" t="s">
        <v>461</v>
      </c>
      <c r="S35" s="41" t="s">
        <v>60</v>
      </c>
      <c r="T35" s="66">
        <f t="shared" si="1"/>
        <v>8539.75</v>
      </c>
      <c r="U35" s="41" t="s">
        <v>591</v>
      </c>
      <c r="V35" s="41" t="s">
        <v>815</v>
      </c>
      <c r="W35" s="41" t="s">
        <v>829</v>
      </c>
      <c r="X35" s="67">
        <v>0.195</v>
      </c>
      <c r="Y35" s="41" t="s">
        <v>817</v>
      </c>
      <c r="Z35" s="41" t="s">
        <v>818</v>
      </c>
      <c r="AA35" s="67">
        <v>0.982</v>
      </c>
      <c r="AB35" s="41" t="s">
        <v>819</v>
      </c>
      <c r="AC35" s="41" t="s">
        <v>820</v>
      </c>
      <c r="AD35" s="43" t="s">
        <v>872</v>
      </c>
      <c r="AE35" s="41" t="s">
        <v>873</v>
      </c>
    </row>
    <row r="36" s="33" customFormat="1" ht="72" customHeight="1" spans="1:31">
      <c r="A36" s="41">
        <v>33</v>
      </c>
      <c r="B36" s="166" t="s">
        <v>874</v>
      </c>
      <c r="C36" s="42" t="s">
        <v>875</v>
      </c>
      <c r="D36" s="41" t="s">
        <v>498</v>
      </c>
      <c r="E36" s="43" t="s">
        <v>472</v>
      </c>
      <c r="F36" s="41" t="s">
        <v>808</v>
      </c>
      <c r="G36" s="43" t="s">
        <v>876</v>
      </c>
      <c r="H36" s="41" t="s">
        <v>877</v>
      </c>
      <c r="I36" s="41" t="s">
        <v>54</v>
      </c>
      <c r="J36" s="41" t="s">
        <v>585</v>
      </c>
      <c r="K36" s="54" t="s">
        <v>878</v>
      </c>
      <c r="L36" s="41" t="s">
        <v>879</v>
      </c>
      <c r="M36" s="41" t="s">
        <v>880</v>
      </c>
      <c r="N36" s="41" t="s">
        <v>779</v>
      </c>
      <c r="O36" s="52" t="s">
        <v>459</v>
      </c>
      <c r="P36" s="48" t="s">
        <v>881</v>
      </c>
      <c r="Q36" s="41">
        <v>89880</v>
      </c>
      <c r="R36" s="41" t="s">
        <v>461</v>
      </c>
      <c r="S36" s="41" t="s">
        <v>60</v>
      </c>
      <c r="T36" s="66">
        <f t="shared" si="1"/>
        <v>22470</v>
      </c>
      <c r="U36" s="41" t="s">
        <v>591</v>
      </c>
      <c r="V36" s="41" t="s">
        <v>815</v>
      </c>
      <c r="W36" s="41" t="s">
        <v>829</v>
      </c>
      <c r="X36" s="67">
        <v>0.195</v>
      </c>
      <c r="Y36" s="41" t="s">
        <v>817</v>
      </c>
      <c r="Z36" s="41" t="s">
        <v>818</v>
      </c>
      <c r="AA36" s="67">
        <v>0.982</v>
      </c>
      <c r="AB36" s="41" t="s">
        <v>819</v>
      </c>
      <c r="AC36" s="41" t="s">
        <v>820</v>
      </c>
      <c r="AD36" s="43" t="s">
        <v>882</v>
      </c>
      <c r="AE36" s="41"/>
    </row>
    <row r="37" s="33" customFormat="1" ht="58" customHeight="1" spans="1:31">
      <c r="A37" s="41">
        <v>34</v>
      </c>
      <c r="B37" s="166" t="s">
        <v>883</v>
      </c>
      <c r="C37" s="42" t="s">
        <v>884</v>
      </c>
      <c r="D37" s="41" t="s">
        <v>498</v>
      </c>
      <c r="E37" s="43" t="s">
        <v>885</v>
      </c>
      <c r="F37" s="41" t="s">
        <v>886</v>
      </c>
      <c r="G37" s="43" t="s">
        <v>887</v>
      </c>
      <c r="H37" s="41" t="s">
        <v>853</v>
      </c>
      <c r="I37" s="41" t="s">
        <v>54</v>
      </c>
      <c r="J37" s="41" t="s">
        <v>585</v>
      </c>
      <c r="K37" s="54" t="s">
        <v>888</v>
      </c>
      <c r="L37" s="41" t="s">
        <v>889</v>
      </c>
      <c r="M37" s="41" t="s">
        <v>839</v>
      </c>
      <c r="N37" s="41" t="s">
        <v>779</v>
      </c>
      <c r="O37" s="52" t="s">
        <v>459</v>
      </c>
      <c r="P37" s="48" t="s">
        <v>840</v>
      </c>
      <c r="Q37" s="41">
        <v>74686</v>
      </c>
      <c r="R37" s="41" t="s">
        <v>461</v>
      </c>
      <c r="S37" s="41" t="s">
        <v>60</v>
      </c>
      <c r="T37" s="66">
        <f t="shared" si="1"/>
        <v>18671.5</v>
      </c>
      <c r="U37" s="41" t="s">
        <v>591</v>
      </c>
      <c r="V37" s="41" t="s">
        <v>815</v>
      </c>
      <c r="W37" s="41" t="s">
        <v>829</v>
      </c>
      <c r="X37" s="67">
        <v>0.195</v>
      </c>
      <c r="Y37" s="41" t="s">
        <v>817</v>
      </c>
      <c r="Z37" s="41" t="s">
        <v>818</v>
      </c>
      <c r="AA37" s="67">
        <v>0.982</v>
      </c>
      <c r="AB37" s="41" t="s">
        <v>819</v>
      </c>
      <c r="AC37" s="41" t="s">
        <v>820</v>
      </c>
      <c r="AD37" s="43" t="s">
        <v>890</v>
      </c>
      <c r="AE37" s="41"/>
    </row>
    <row r="38" s="33" customFormat="1" ht="58" customHeight="1" spans="1:31">
      <c r="A38" s="41">
        <v>35</v>
      </c>
      <c r="B38" s="166" t="s">
        <v>891</v>
      </c>
      <c r="C38" s="42" t="s">
        <v>892</v>
      </c>
      <c r="D38" s="41" t="s">
        <v>498</v>
      </c>
      <c r="E38" s="43" t="s">
        <v>893</v>
      </c>
      <c r="F38" s="41" t="s">
        <v>808</v>
      </c>
      <c r="G38" s="43" t="s">
        <v>894</v>
      </c>
      <c r="H38" s="41" t="s">
        <v>895</v>
      </c>
      <c r="I38" s="41" t="s">
        <v>54</v>
      </c>
      <c r="J38" s="41" t="s">
        <v>585</v>
      </c>
      <c r="K38" s="54" t="s">
        <v>896</v>
      </c>
      <c r="L38" s="41" t="s">
        <v>897</v>
      </c>
      <c r="M38" s="41" t="s">
        <v>898</v>
      </c>
      <c r="N38" s="41" t="s">
        <v>779</v>
      </c>
      <c r="O38" s="52" t="s">
        <v>459</v>
      </c>
      <c r="P38" s="48" t="s">
        <v>899</v>
      </c>
      <c r="Q38" s="41">
        <v>128817</v>
      </c>
      <c r="R38" s="41" t="s">
        <v>461</v>
      </c>
      <c r="S38" s="41" t="s">
        <v>60</v>
      </c>
      <c r="T38" s="66">
        <f t="shared" si="1"/>
        <v>32204.25</v>
      </c>
      <c r="U38" s="41" t="s">
        <v>591</v>
      </c>
      <c r="V38" s="41" t="s">
        <v>815</v>
      </c>
      <c r="W38" s="41" t="s">
        <v>829</v>
      </c>
      <c r="X38" s="67">
        <v>0.195</v>
      </c>
      <c r="Y38" s="41" t="s">
        <v>817</v>
      </c>
      <c r="Z38" s="41" t="s">
        <v>818</v>
      </c>
      <c r="AA38" s="67">
        <v>0.982</v>
      </c>
      <c r="AB38" s="41" t="s">
        <v>819</v>
      </c>
      <c r="AC38" s="41" t="s">
        <v>820</v>
      </c>
      <c r="AD38" s="43" t="s">
        <v>900</v>
      </c>
      <c r="AE38" s="41"/>
    </row>
    <row r="39" s="33" customFormat="1" ht="58" customHeight="1" spans="1:31">
      <c r="A39" s="41">
        <v>36</v>
      </c>
      <c r="B39" s="41" t="s">
        <v>901</v>
      </c>
      <c r="C39" s="42" t="s">
        <v>902</v>
      </c>
      <c r="D39" s="41" t="s">
        <v>806</v>
      </c>
      <c r="E39" s="43" t="s">
        <v>50</v>
      </c>
      <c r="F39" s="41" t="s">
        <v>618</v>
      </c>
      <c r="G39" s="43" t="s">
        <v>903</v>
      </c>
      <c r="H39" s="41" t="s">
        <v>904</v>
      </c>
      <c r="I39" s="41" t="s">
        <v>54</v>
      </c>
      <c r="J39" s="41" t="s">
        <v>633</v>
      </c>
      <c r="K39" s="41" t="s">
        <v>905</v>
      </c>
      <c r="L39" s="63" t="s">
        <v>726</v>
      </c>
      <c r="M39" s="63" t="s">
        <v>726</v>
      </c>
      <c r="N39" s="56" t="s">
        <v>906</v>
      </c>
      <c r="O39" s="52" t="s">
        <v>459</v>
      </c>
      <c r="P39" s="41" t="s">
        <v>907</v>
      </c>
      <c r="Q39" s="54">
        <v>81939</v>
      </c>
      <c r="R39" s="54" t="s">
        <v>461</v>
      </c>
      <c r="S39" s="54" t="s">
        <v>60</v>
      </c>
      <c r="T39" s="66">
        <f t="shared" si="1"/>
        <v>20484.75</v>
      </c>
      <c r="U39" s="54" t="s">
        <v>591</v>
      </c>
      <c r="V39" s="54" t="s">
        <v>908</v>
      </c>
      <c r="W39" s="54" t="s">
        <v>909</v>
      </c>
      <c r="X39" s="72">
        <v>0.216</v>
      </c>
      <c r="Y39" s="54" t="s">
        <v>910</v>
      </c>
      <c r="Z39" s="54" t="s">
        <v>481</v>
      </c>
      <c r="AA39" s="72">
        <v>0.984</v>
      </c>
      <c r="AB39" s="72" t="s">
        <v>911</v>
      </c>
      <c r="AC39" s="72" t="s">
        <v>912</v>
      </c>
      <c r="AD39" s="43" t="s">
        <v>913</v>
      </c>
      <c r="AE39" s="41"/>
    </row>
    <row r="40" s="33" customFormat="1" ht="58" customHeight="1" spans="1:31">
      <c r="A40" s="41">
        <v>37</v>
      </c>
      <c r="B40" s="41" t="s">
        <v>914</v>
      </c>
      <c r="C40" s="42" t="s">
        <v>915</v>
      </c>
      <c r="D40" s="41" t="s">
        <v>736</v>
      </c>
      <c r="E40" s="43" t="s">
        <v>916</v>
      </c>
      <c r="F40" s="41" t="s">
        <v>618</v>
      </c>
      <c r="G40" s="43" t="s">
        <v>917</v>
      </c>
      <c r="H40" s="41" t="s">
        <v>918</v>
      </c>
      <c r="I40" s="41" t="s">
        <v>54</v>
      </c>
      <c r="J40" s="41" t="s">
        <v>919</v>
      </c>
      <c r="K40" s="41" t="s">
        <v>920</v>
      </c>
      <c r="L40" s="63" t="s">
        <v>921</v>
      </c>
      <c r="M40" s="64" t="s">
        <v>921</v>
      </c>
      <c r="N40" s="41" t="s">
        <v>353</v>
      </c>
      <c r="O40" s="52" t="s">
        <v>459</v>
      </c>
      <c r="P40" s="41" t="s">
        <v>922</v>
      </c>
      <c r="Q40" s="54">
        <v>15249</v>
      </c>
      <c r="R40" s="54" t="s">
        <v>461</v>
      </c>
      <c r="S40" s="54" t="s">
        <v>60</v>
      </c>
      <c r="T40" s="66">
        <f t="shared" si="1"/>
        <v>3812.25</v>
      </c>
      <c r="U40" s="54" t="s">
        <v>710</v>
      </c>
      <c r="V40" s="54" t="s">
        <v>728</v>
      </c>
      <c r="W40" s="54" t="s">
        <v>729</v>
      </c>
      <c r="X40" s="72">
        <v>0.18</v>
      </c>
      <c r="Y40" s="54" t="s">
        <v>715</v>
      </c>
      <c r="Z40" s="54" t="s">
        <v>105</v>
      </c>
      <c r="AA40" s="72">
        <v>0.984</v>
      </c>
      <c r="AB40" s="72" t="s">
        <v>923</v>
      </c>
      <c r="AC40" s="72" t="s">
        <v>597</v>
      </c>
      <c r="AD40" s="43" t="s">
        <v>924</v>
      </c>
      <c r="AE40" s="41"/>
    </row>
    <row r="41" s="33" customFormat="1" ht="58" customHeight="1" spans="1:31">
      <c r="A41" s="41">
        <v>38</v>
      </c>
      <c r="B41" s="41" t="s">
        <v>925</v>
      </c>
      <c r="C41" s="42" t="s">
        <v>926</v>
      </c>
      <c r="D41" s="41" t="s">
        <v>927</v>
      </c>
      <c r="E41" s="43" t="s">
        <v>236</v>
      </c>
      <c r="F41" s="41" t="s">
        <v>618</v>
      </c>
      <c r="G41" s="43" t="s">
        <v>928</v>
      </c>
      <c r="H41" s="41" t="s">
        <v>929</v>
      </c>
      <c r="I41" s="41" t="s">
        <v>54</v>
      </c>
      <c r="J41" s="41" t="s">
        <v>930</v>
      </c>
      <c r="K41" s="41" t="s">
        <v>931</v>
      </c>
      <c r="L41" s="63" t="s">
        <v>932</v>
      </c>
      <c r="M41" s="63" t="s">
        <v>932</v>
      </c>
      <c r="N41" s="41" t="s">
        <v>779</v>
      </c>
      <c r="O41" s="52" t="s">
        <v>459</v>
      </c>
      <c r="P41" s="41" t="s">
        <v>933</v>
      </c>
      <c r="Q41" s="54">
        <v>47244</v>
      </c>
      <c r="R41" s="54" t="s">
        <v>461</v>
      </c>
      <c r="S41" s="54" t="s">
        <v>60</v>
      </c>
      <c r="T41" s="54">
        <v>11811</v>
      </c>
      <c r="U41" s="54" t="s">
        <v>710</v>
      </c>
      <c r="V41" s="54" t="s">
        <v>934</v>
      </c>
      <c r="W41" s="54" t="s">
        <v>935</v>
      </c>
      <c r="X41" s="72">
        <v>0.18</v>
      </c>
      <c r="Y41" s="54" t="s">
        <v>715</v>
      </c>
      <c r="Z41" s="54" t="s">
        <v>105</v>
      </c>
      <c r="AA41" s="72">
        <v>0.984</v>
      </c>
      <c r="AB41" s="72" t="s">
        <v>923</v>
      </c>
      <c r="AC41" s="72" t="s">
        <v>597</v>
      </c>
      <c r="AD41" s="43" t="s">
        <v>936</v>
      </c>
      <c r="AE41" s="41"/>
    </row>
    <row r="42" s="33" customFormat="1" ht="58" customHeight="1" spans="1:31">
      <c r="A42" s="41">
        <v>39</v>
      </c>
      <c r="B42" s="41" t="s">
        <v>937</v>
      </c>
      <c r="C42" s="42" t="s">
        <v>938</v>
      </c>
      <c r="D42" s="41" t="s">
        <v>806</v>
      </c>
      <c r="E42" s="43" t="s">
        <v>939</v>
      </c>
      <c r="F42" s="41" t="s">
        <v>618</v>
      </c>
      <c r="G42" s="43" t="s">
        <v>940</v>
      </c>
      <c r="H42" s="53" t="s">
        <v>941</v>
      </c>
      <c r="I42" s="41" t="s">
        <v>54</v>
      </c>
      <c r="J42" s="41" t="s">
        <v>693</v>
      </c>
      <c r="K42" s="41" t="s">
        <v>942</v>
      </c>
      <c r="L42" s="63" t="s">
        <v>943</v>
      </c>
      <c r="M42" s="63" t="s">
        <v>943</v>
      </c>
      <c r="N42" s="56" t="s">
        <v>906</v>
      </c>
      <c r="O42" s="52" t="s">
        <v>459</v>
      </c>
      <c r="P42" s="54" t="s">
        <v>944</v>
      </c>
      <c r="Q42" s="54">
        <v>61521</v>
      </c>
      <c r="R42" s="54" t="s">
        <v>461</v>
      </c>
      <c r="S42" s="54" t="s">
        <v>60</v>
      </c>
      <c r="T42" s="54">
        <f t="shared" ref="T42:T89" si="2">Q42*0.25</f>
        <v>15380.25</v>
      </c>
      <c r="U42" s="54" t="s">
        <v>752</v>
      </c>
      <c r="V42" s="54" t="s">
        <v>728</v>
      </c>
      <c r="W42" s="54" t="s">
        <v>729</v>
      </c>
      <c r="X42" s="72">
        <v>0.18</v>
      </c>
      <c r="Y42" s="54" t="s">
        <v>715</v>
      </c>
      <c r="Z42" s="54" t="s">
        <v>665</v>
      </c>
      <c r="AA42" s="72">
        <v>0.983</v>
      </c>
      <c r="AB42" s="72" t="s">
        <v>666</v>
      </c>
      <c r="AC42" s="72" t="s">
        <v>597</v>
      </c>
      <c r="AD42" s="43" t="s">
        <v>945</v>
      </c>
      <c r="AE42" s="41"/>
    </row>
    <row r="43" s="33" customFormat="1" ht="58" customHeight="1" spans="1:31">
      <c r="A43" s="41">
        <v>40</v>
      </c>
      <c r="B43" s="41" t="s">
        <v>946</v>
      </c>
      <c r="C43" s="42" t="s">
        <v>947</v>
      </c>
      <c r="D43" s="41" t="s">
        <v>948</v>
      </c>
      <c r="E43" s="43" t="s">
        <v>949</v>
      </c>
      <c r="F43" s="41" t="s">
        <v>950</v>
      </c>
      <c r="G43" s="43" t="s">
        <v>951</v>
      </c>
      <c r="H43" s="53" t="s">
        <v>952</v>
      </c>
      <c r="I43" s="41" t="s">
        <v>54</v>
      </c>
      <c r="J43" s="41" t="s">
        <v>953</v>
      </c>
      <c r="K43" s="41" t="s">
        <v>954</v>
      </c>
      <c r="L43" s="63" t="s">
        <v>955</v>
      </c>
      <c r="M43" s="63" t="s">
        <v>955</v>
      </c>
      <c r="N43" s="56" t="s">
        <v>779</v>
      </c>
      <c r="O43" s="52" t="s">
        <v>459</v>
      </c>
      <c r="P43" s="41" t="s">
        <v>956</v>
      </c>
      <c r="Q43" s="54">
        <v>30765</v>
      </c>
      <c r="R43" s="54" t="s">
        <v>461</v>
      </c>
      <c r="S43" s="54" t="s">
        <v>60</v>
      </c>
      <c r="T43" s="54">
        <f t="shared" si="2"/>
        <v>7691.25</v>
      </c>
      <c r="U43" s="54" t="s">
        <v>591</v>
      </c>
      <c r="V43" s="54" t="s">
        <v>957</v>
      </c>
      <c r="W43" s="54" t="s">
        <v>103</v>
      </c>
      <c r="X43" s="72">
        <v>0</v>
      </c>
      <c r="Y43" s="54" t="s">
        <v>958</v>
      </c>
      <c r="Z43" s="54" t="s">
        <v>748</v>
      </c>
      <c r="AA43" s="72">
        <v>0.983</v>
      </c>
      <c r="AB43" s="72" t="s">
        <v>756</v>
      </c>
      <c r="AC43" s="72" t="s">
        <v>757</v>
      </c>
      <c r="AD43" s="43" t="s">
        <v>959</v>
      </c>
      <c r="AE43" s="41"/>
    </row>
    <row r="44" s="33" customFormat="1" ht="58" customHeight="1" spans="1:31">
      <c r="A44" s="41">
        <v>41</v>
      </c>
      <c r="B44" s="54" t="s">
        <v>960</v>
      </c>
      <c r="C44" s="42" t="s">
        <v>961</v>
      </c>
      <c r="D44" s="41" t="s">
        <v>962</v>
      </c>
      <c r="E44" s="43" t="s">
        <v>963</v>
      </c>
      <c r="F44" s="54" t="s">
        <v>964</v>
      </c>
      <c r="G44" s="43" t="s">
        <v>965</v>
      </c>
      <c r="H44" s="41" t="s">
        <v>966</v>
      </c>
      <c r="I44" s="41" t="s">
        <v>54</v>
      </c>
      <c r="J44" s="41" t="s">
        <v>854</v>
      </c>
      <c r="K44" s="41" t="s">
        <v>967</v>
      </c>
      <c r="L44" s="63" t="s">
        <v>968</v>
      </c>
      <c r="M44" s="63" t="s">
        <v>968</v>
      </c>
      <c r="N44" s="56" t="s">
        <v>906</v>
      </c>
      <c r="O44" s="52" t="s">
        <v>459</v>
      </c>
      <c r="P44" s="54" t="s">
        <v>969</v>
      </c>
      <c r="Q44" s="54">
        <v>198184</v>
      </c>
      <c r="R44" s="54" t="s">
        <v>461</v>
      </c>
      <c r="S44" s="54" t="s">
        <v>60</v>
      </c>
      <c r="T44" s="54">
        <f t="shared" si="2"/>
        <v>49546</v>
      </c>
      <c r="U44" s="54" t="s">
        <v>752</v>
      </c>
      <c r="V44" s="54" t="s">
        <v>970</v>
      </c>
      <c r="W44" s="54" t="s">
        <v>218</v>
      </c>
      <c r="X44" s="72">
        <v>0.165</v>
      </c>
      <c r="Y44" s="54" t="s">
        <v>783</v>
      </c>
      <c r="Z44" s="54" t="s">
        <v>465</v>
      </c>
      <c r="AA44" s="72">
        <v>0.987</v>
      </c>
      <c r="AB44" s="72" t="s">
        <v>466</v>
      </c>
      <c r="AC44" s="72" t="s">
        <v>467</v>
      </c>
      <c r="AD44" s="43" t="s">
        <v>971</v>
      </c>
      <c r="AE44" s="41"/>
    </row>
    <row r="45" s="33" customFormat="1" ht="58" customHeight="1" spans="1:31">
      <c r="A45" s="41">
        <v>42</v>
      </c>
      <c r="B45" s="55" t="s">
        <v>972</v>
      </c>
      <c r="C45" s="42" t="s">
        <v>973</v>
      </c>
      <c r="D45" s="41" t="s">
        <v>435</v>
      </c>
      <c r="E45" s="43" t="s">
        <v>963</v>
      </c>
      <c r="F45" s="54" t="s">
        <v>964</v>
      </c>
      <c r="G45" s="43" t="s">
        <v>965</v>
      </c>
      <c r="H45" s="53" t="s">
        <v>974</v>
      </c>
      <c r="I45" s="41" t="s">
        <v>54</v>
      </c>
      <c r="J45" s="41" t="s">
        <v>975</v>
      </c>
      <c r="K45" s="41" t="s">
        <v>976</v>
      </c>
      <c r="L45" s="63" t="s">
        <v>968</v>
      </c>
      <c r="M45" s="63" t="s">
        <v>968</v>
      </c>
      <c r="N45" s="56" t="s">
        <v>906</v>
      </c>
      <c r="O45" s="52" t="s">
        <v>459</v>
      </c>
      <c r="P45" s="54" t="s">
        <v>969</v>
      </c>
      <c r="Q45" s="54">
        <v>218269</v>
      </c>
      <c r="R45" s="54" t="s">
        <v>461</v>
      </c>
      <c r="S45" s="54" t="s">
        <v>60</v>
      </c>
      <c r="T45" s="54">
        <f t="shared" si="2"/>
        <v>54567.25</v>
      </c>
      <c r="U45" s="54" t="s">
        <v>752</v>
      </c>
      <c r="V45" s="54" t="s">
        <v>970</v>
      </c>
      <c r="W45" s="54" t="s">
        <v>218</v>
      </c>
      <c r="X45" s="72">
        <v>0.165</v>
      </c>
      <c r="Y45" s="54" t="s">
        <v>783</v>
      </c>
      <c r="Z45" s="54" t="s">
        <v>465</v>
      </c>
      <c r="AA45" s="72">
        <v>0.987</v>
      </c>
      <c r="AB45" s="72" t="s">
        <v>466</v>
      </c>
      <c r="AC45" s="72" t="s">
        <v>467</v>
      </c>
      <c r="AD45" s="43" t="s">
        <v>971</v>
      </c>
      <c r="AE45" s="41"/>
    </row>
    <row r="46" s="33" customFormat="1" ht="58" customHeight="1" spans="1:31">
      <c r="A46" s="41">
        <v>43</v>
      </c>
      <c r="B46" s="41" t="s">
        <v>977</v>
      </c>
      <c r="C46" s="42" t="s">
        <v>978</v>
      </c>
      <c r="D46" s="41" t="s">
        <v>979</v>
      </c>
      <c r="E46" s="43" t="s">
        <v>372</v>
      </c>
      <c r="F46" s="41" t="s">
        <v>618</v>
      </c>
      <c r="G46" s="43" t="s">
        <v>980</v>
      </c>
      <c r="H46" s="41" t="s">
        <v>981</v>
      </c>
      <c r="I46" s="41" t="s">
        <v>54</v>
      </c>
      <c r="J46" s="41" t="s">
        <v>982</v>
      </c>
      <c r="K46" s="41" t="s">
        <v>983</v>
      </c>
      <c r="L46" s="63" t="s">
        <v>609</v>
      </c>
      <c r="M46" s="63" t="s">
        <v>609</v>
      </c>
      <c r="N46" s="56" t="s">
        <v>906</v>
      </c>
      <c r="O46" s="52" t="s">
        <v>459</v>
      </c>
      <c r="P46" s="41" t="s">
        <v>984</v>
      </c>
      <c r="Q46" s="54">
        <v>68009</v>
      </c>
      <c r="R46" s="54" t="s">
        <v>461</v>
      </c>
      <c r="S46" s="54" t="s">
        <v>60</v>
      </c>
      <c r="T46" s="54">
        <f t="shared" si="2"/>
        <v>17002.25</v>
      </c>
      <c r="U46" s="54" t="s">
        <v>752</v>
      </c>
      <c r="V46" s="54" t="s">
        <v>985</v>
      </c>
      <c r="W46" s="54" t="s">
        <v>986</v>
      </c>
      <c r="X46" s="72">
        <v>0.1854</v>
      </c>
      <c r="Y46" s="54" t="s">
        <v>987</v>
      </c>
      <c r="Z46" s="54" t="s">
        <v>988</v>
      </c>
      <c r="AA46" s="72">
        <v>0.987</v>
      </c>
      <c r="AB46" s="72" t="s">
        <v>989</v>
      </c>
      <c r="AC46" s="72" t="s">
        <v>467</v>
      </c>
      <c r="AD46" s="43" t="s">
        <v>990</v>
      </c>
      <c r="AE46" s="41"/>
    </row>
    <row r="47" s="33" customFormat="1" ht="58" customHeight="1" spans="1:31">
      <c r="A47" s="41">
        <v>44</v>
      </c>
      <c r="B47" s="41" t="s">
        <v>991</v>
      </c>
      <c r="C47" s="42" t="s">
        <v>992</v>
      </c>
      <c r="D47" s="56" t="s">
        <v>806</v>
      </c>
      <c r="E47" s="43" t="s">
        <v>993</v>
      </c>
      <c r="F47" s="41" t="s">
        <v>618</v>
      </c>
      <c r="G47" s="43" t="s">
        <v>994</v>
      </c>
      <c r="H47" s="53" t="s">
        <v>995</v>
      </c>
      <c r="I47" s="41" t="s">
        <v>54</v>
      </c>
      <c r="J47" s="41" t="s">
        <v>633</v>
      </c>
      <c r="K47" s="41" t="s">
        <v>905</v>
      </c>
      <c r="L47" s="63" t="s">
        <v>996</v>
      </c>
      <c r="M47" s="63" t="s">
        <v>996</v>
      </c>
      <c r="N47" s="56" t="s">
        <v>906</v>
      </c>
      <c r="O47" s="52" t="s">
        <v>459</v>
      </c>
      <c r="P47" s="41" t="s">
        <v>997</v>
      </c>
      <c r="Q47" s="41">
        <v>71009</v>
      </c>
      <c r="R47" s="41" t="s">
        <v>461</v>
      </c>
      <c r="S47" s="41" t="s">
        <v>60</v>
      </c>
      <c r="T47" s="41">
        <f t="shared" si="2"/>
        <v>17752.25</v>
      </c>
      <c r="U47" s="41" t="s">
        <v>591</v>
      </c>
      <c r="V47" s="41" t="s">
        <v>998</v>
      </c>
      <c r="W47" s="41" t="s">
        <v>999</v>
      </c>
      <c r="X47" s="67">
        <v>0.1788</v>
      </c>
      <c r="Y47" s="41" t="s">
        <v>1000</v>
      </c>
      <c r="Z47" s="41" t="s">
        <v>493</v>
      </c>
      <c r="AA47" s="67">
        <v>0.982</v>
      </c>
      <c r="AB47" s="67" t="s">
        <v>1001</v>
      </c>
      <c r="AC47" s="67" t="s">
        <v>912</v>
      </c>
      <c r="AD47" s="43" t="s">
        <v>1002</v>
      </c>
      <c r="AE47" s="41"/>
    </row>
    <row r="48" s="33" customFormat="1" ht="58" customHeight="1" spans="1:31">
      <c r="A48" s="41">
        <v>45</v>
      </c>
      <c r="B48" s="41" t="s">
        <v>1003</v>
      </c>
      <c r="C48" s="42" t="s">
        <v>1004</v>
      </c>
      <c r="D48" s="56" t="s">
        <v>1005</v>
      </c>
      <c r="E48" s="43" t="s">
        <v>1006</v>
      </c>
      <c r="F48" s="41" t="s">
        <v>618</v>
      </c>
      <c r="G48" s="43" t="s">
        <v>1007</v>
      </c>
      <c r="H48" s="53" t="s">
        <v>1008</v>
      </c>
      <c r="I48" s="41" t="s">
        <v>54</v>
      </c>
      <c r="J48" s="41" t="s">
        <v>1009</v>
      </c>
      <c r="K48" s="41" t="s">
        <v>1010</v>
      </c>
      <c r="L48" s="63" t="s">
        <v>1011</v>
      </c>
      <c r="M48" s="63" t="s">
        <v>1011</v>
      </c>
      <c r="N48" s="56" t="s">
        <v>906</v>
      </c>
      <c r="O48" s="52" t="s">
        <v>459</v>
      </c>
      <c r="P48" s="41" t="s">
        <v>1012</v>
      </c>
      <c r="Q48" s="41">
        <v>56074</v>
      </c>
      <c r="R48" s="41" t="s">
        <v>461</v>
      </c>
      <c r="S48" s="41" t="s">
        <v>60</v>
      </c>
      <c r="T48" s="41">
        <f t="shared" si="2"/>
        <v>14018.5</v>
      </c>
      <c r="U48" s="41" t="s">
        <v>752</v>
      </c>
      <c r="V48" s="41" t="s">
        <v>985</v>
      </c>
      <c r="W48" s="41" t="s">
        <v>986</v>
      </c>
      <c r="X48" s="67">
        <v>0.1854</v>
      </c>
      <c r="Y48" s="41" t="s">
        <v>987</v>
      </c>
      <c r="Z48" s="41" t="s">
        <v>493</v>
      </c>
      <c r="AA48" s="67">
        <v>0.984</v>
      </c>
      <c r="AB48" s="67" t="s">
        <v>1013</v>
      </c>
      <c r="AC48" s="67" t="s">
        <v>467</v>
      </c>
      <c r="AD48" s="43" t="s">
        <v>1014</v>
      </c>
      <c r="AE48" s="41"/>
    </row>
    <row r="49" s="33" customFormat="1" ht="58" customHeight="1" spans="1:31">
      <c r="A49" s="41">
        <v>46</v>
      </c>
      <c r="B49" s="41" t="s">
        <v>1015</v>
      </c>
      <c r="C49" s="41" t="s">
        <v>1016</v>
      </c>
      <c r="D49" s="56" t="s">
        <v>948</v>
      </c>
      <c r="E49" s="43" t="s">
        <v>70</v>
      </c>
      <c r="F49" s="41" t="s">
        <v>618</v>
      </c>
      <c r="G49" s="43" t="s">
        <v>1017</v>
      </c>
      <c r="H49" s="41" t="s">
        <v>1018</v>
      </c>
      <c r="I49" s="41" t="s">
        <v>54</v>
      </c>
      <c r="J49" s="41" t="s">
        <v>1019</v>
      </c>
      <c r="K49" s="41" t="s">
        <v>1020</v>
      </c>
      <c r="L49" s="65">
        <v>43736</v>
      </c>
      <c r="M49" s="65">
        <v>43736</v>
      </c>
      <c r="N49" s="56" t="s">
        <v>906</v>
      </c>
      <c r="O49" s="52" t="s">
        <v>459</v>
      </c>
      <c r="P49" s="41" t="s">
        <v>1012</v>
      </c>
      <c r="Q49" s="41">
        <v>37781</v>
      </c>
      <c r="R49" s="41" t="s">
        <v>461</v>
      </c>
      <c r="S49" s="41" t="s">
        <v>60</v>
      </c>
      <c r="T49" s="41">
        <f t="shared" si="2"/>
        <v>9445.25</v>
      </c>
      <c r="U49" s="41" t="s">
        <v>752</v>
      </c>
      <c r="V49" s="41" t="s">
        <v>985</v>
      </c>
      <c r="W49" s="41" t="s">
        <v>986</v>
      </c>
      <c r="X49" s="67">
        <v>0.1854</v>
      </c>
      <c r="Y49" s="41" t="s">
        <v>987</v>
      </c>
      <c r="Z49" s="41" t="s">
        <v>1021</v>
      </c>
      <c r="AA49" s="67">
        <v>0.984</v>
      </c>
      <c r="AB49" s="67" t="s">
        <v>1013</v>
      </c>
      <c r="AC49" s="67" t="s">
        <v>467</v>
      </c>
      <c r="AD49" s="43" t="s">
        <v>1022</v>
      </c>
      <c r="AE49" s="41"/>
    </row>
    <row r="50" s="33" customFormat="1" ht="58" customHeight="1" spans="1:31">
      <c r="A50" s="41">
        <v>47</v>
      </c>
      <c r="B50" s="41" t="s">
        <v>1023</v>
      </c>
      <c r="C50" s="41" t="s">
        <v>1024</v>
      </c>
      <c r="D50" s="56" t="s">
        <v>927</v>
      </c>
      <c r="E50" s="43" t="s">
        <v>1025</v>
      </c>
      <c r="F50" s="41" t="s">
        <v>618</v>
      </c>
      <c r="G50" s="43" t="s">
        <v>1026</v>
      </c>
      <c r="H50" s="57" t="s">
        <v>1027</v>
      </c>
      <c r="I50" s="41" t="s">
        <v>54</v>
      </c>
      <c r="J50" s="41" t="s">
        <v>1028</v>
      </c>
      <c r="K50" s="41" t="s">
        <v>1029</v>
      </c>
      <c r="L50" s="65">
        <v>43761</v>
      </c>
      <c r="M50" s="65">
        <v>43761</v>
      </c>
      <c r="N50" s="56" t="s">
        <v>906</v>
      </c>
      <c r="O50" s="52" t="s">
        <v>459</v>
      </c>
      <c r="P50" s="41" t="s">
        <v>984</v>
      </c>
      <c r="Q50" s="41">
        <v>32980</v>
      </c>
      <c r="R50" s="41" t="s">
        <v>461</v>
      </c>
      <c r="S50" s="41" t="s">
        <v>60</v>
      </c>
      <c r="T50" s="41">
        <f t="shared" si="2"/>
        <v>8245</v>
      </c>
      <c r="U50" s="41" t="s">
        <v>752</v>
      </c>
      <c r="V50" s="41" t="s">
        <v>985</v>
      </c>
      <c r="W50" s="41" t="s">
        <v>986</v>
      </c>
      <c r="X50" s="67">
        <v>0.1854</v>
      </c>
      <c r="Y50" s="41" t="s">
        <v>987</v>
      </c>
      <c r="Z50" s="41" t="s">
        <v>1021</v>
      </c>
      <c r="AA50" s="67">
        <v>0.984</v>
      </c>
      <c r="AB50" s="67" t="s">
        <v>1013</v>
      </c>
      <c r="AC50" s="67" t="s">
        <v>467</v>
      </c>
      <c r="AD50" s="43" t="s">
        <v>1030</v>
      </c>
      <c r="AE50" s="41"/>
    </row>
    <row r="51" s="33" customFormat="1" ht="58" customHeight="1" spans="1:31">
      <c r="A51" s="41">
        <v>48</v>
      </c>
      <c r="B51" s="41" t="s">
        <v>1031</v>
      </c>
      <c r="C51" s="42" t="s">
        <v>1032</v>
      </c>
      <c r="D51" s="56" t="s">
        <v>549</v>
      </c>
      <c r="E51" s="43" t="s">
        <v>87</v>
      </c>
      <c r="F51" s="41" t="s">
        <v>618</v>
      </c>
      <c r="G51" s="43" t="s">
        <v>1033</v>
      </c>
      <c r="H51" s="53" t="s">
        <v>1034</v>
      </c>
      <c r="I51" s="41" t="s">
        <v>54</v>
      </c>
      <c r="J51" s="41" t="s">
        <v>693</v>
      </c>
      <c r="K51" s="41" t="s">
        <v>1035</v>
      </c>
      <c r="L51" s="65">
        <v>43762</v>
      </c>
      <c r="M51" s="65">
        <v>43762</v>
      </c>
      <c r="N51" s="56" t="s">
        <v>906</v>
      </c>
      <c r="O51" s="52" t="s">
        <v>459</v>
      </c>
      <c r="P51" s="41" t="s">
        <v>984</v>
      </c>
      <c r="Q51" s="41">
        <v>47043</v>
      </c>
      <c r="R51" s="41" t="s">
        <v>461</v>
      </c>
      <c r="S51" s="41" t="s">
        <v>60</v>
      </c>
      <c r="T51" s="41">
        <f t="shared" si="2"/>
        <v>11760.75</v>
      </c>
      <c r="U51" s="41" t="s">
        <v>752</v>
      </c>
      <c r="V51" s="41" t="s">
        <v>985</v>
      </c>
      <c r="W51" s="41" t="s">
        <v>986</v>
      </c>
      <c r="X51" s="67">
        <v>0.1854</v>
      </c>
      <c r="Y51" s="41" t="s">
        <v>987</v>
      </c>
      <c r="Z51" s="41" t="s">
        <v>481</v>
      </c>
      <c r="AA51" s="67">
        <v>0.986</v>
      </c>
      <c r="AB51" s="67" t="s">
        <v>1036</v>
      </c>
      <c r="AC51" s="67" t="s">
        <v>912</v>
      </c>
      <c r="AD51" s="43" t="s">
        <v>1037</v>
      </c>
      <c r="AE51" s="41"/>
    </row>
    <row r="52" s="33" customFormat="1" ht="58" customHeight="1" spans="1:31">
      <c r="A52" s="41">
        <v>49</v>
      </c>
      <c r="B52" s="41" t="s">
        <v>1038</v>
      </c>
      <c r="C52" s="42" t="s">
        <v>1039</v>
      </c>
      <c r="D52" s="56" t="s">
        <v>509</v>
      </c>
      <c r="E52" s="43" t="s">
        <v>87</v>
      </c>
      <c r="F52" s="41" t="s">
        <v>618</v>
      </c>
      <c r="G52" s="43" t="s">
        <v>1040</v>
      </c>
      <c r="H52" s="53" t="s">
        <v>1041</v>
      </c>
      <c r="I52" s="41" t="s">
        <v>54</v>
      </c>
      <c r="J52" s="41" t="s">
        <v>1042</v>
      </c>
      <c r="K52" s="41" t="s">
        <v>1043</v>
      </c>
      <c r="L52" s="65">
        <v>43765</v>
      </c>
      <c r="M52" s="65">
        <v>43765</v>
      </c>
      <c r="N52" s="56" t="s">
        <v>906</v>
      </c>
      <c r="O52" s="52" t="s">
        <v>459</v>
      </c>
      <c r="P52" s="41" t="s">
        <v>984</v>
      </c>
      <c r="Q52" s="41">
        <v>94999</v>
      </c>
      <c r="R52" s="41" t="s">
        <v>461</v>
      </c>
      <c r="S52" s="41" t="s">
        <v>60</v>
      </c>
      <c r="T52" s="41">
        <f t="shared" si="2"/>
        <v>23749.75</v>
      </c>
      <c r="U52" s="41" t="s">
        <v>752</v>
      </c>
      <c r="V52" s="41" t="s">
        <v>985</v>
      </c>
      <c r="W52" s="41" t="s">
        <v>986</v>
      </c>
      <c r="X52" s="67">
        <v>0.1854</v>
      </c>
      <c r="Y52" s="41" t="s">
        <v>987</v>
      </c>
      <c r="Z52" s="41" t="s">
        <v>481</v>
      </c>
      <c r="AA52" s="67">
        <v>0.986</v>
      </c>
      <c r="AB52" s="67" t="s">
        <v>1036</v>
      </c>
      <c r="AC52" s="67" t="s">
        <v>912</v>
      </c>
      <c r="AD52" s="43" t="s">
        <v>1044</v>
      </c>
      <c r="AE52" s="41"/>
    </row>
    <row r="53" s="33" customFormat="1" ht="58" customHeight="1" spans="1:31">
      <c r="A53" s="41">
        <v>50</v>
      </c>
      <c r="B53" s="41" t="s">
        <v>1045</v>
      </c>
      <c r="C53" s="42" t="s">
        <v>1046</v>
      </c>
      <c r="D53" s="41" t="s">
        <v>948</v>
      </c>
      <c r="E53" s="43" t="s">
        <v>1047</v>
      </c>
      <c r="F53" s="41" t="s">
        <v>618</v>
      </c>
      <c r="G53" s="43" t="s">
        <v>1048</v>
      </c>
      <c r="H53" s="41" t="s">
        <v>1049</v>
      </c>
      <c r="I53" s="41" t="s">
        <v>54</v>
      </c>
      <c r="J53" s="41" t="s">
        <v>1019</v>
      </c>
      <c r="K53" s="41" t="s">
        <v>1050</v>
      </c>
      <c r="L53" s="65">
        <v>43736</v>
      </c>
      <c r="M53" s="65">
        <v>43736</v>
      </c>
      <c r="N53" s="56" t="s">
        <v>906</v>
      </c>
      <c r="O53" s="52" t="s">
        <v>459</v>
      </c>
      <c r="P53" s="41" t="s">
        <v>1012</v>
      </c>
      <c r="Q53" s="41">
        <v>31019</v>
      </c>
      <c r="R53" s="41" t="s">
        <v>461</v>
      </c>
      <c r="S53" s="41" t="s">
        <v>60</v>
      </c>
      <c r="T53" s="41">
        <f t="shared" si="2"/>
        <v>7754.75</v>
      </c>
      <c r="U53" s="41" t="s">
        <v>752</v>
      </c>
      <c r="V53" s="41" t="s">
        <v>985</v>
      </c>
      <c r="W53" s="41" t="s">
        <v>986</v>
      </c>
      <c r="X53" s="67">
        <v>0.1854</v>
      </c>
      <c r="Y53" s="41" t="s">
        <v>987</v>
      </c>
      <c r="Z53" s="41" t="s">
        <v>784</v>
      </c>
      <c r="AA53" s="67">
        <v>0.981</v>
      </c>
      <c r="AB53" s="67" t="s">
        <v>1051</v>
      </c>
      <c r="AC53" s="67" t="s">
        <v>467</v>
      </c>
      <c r="AD53" s="43" t="s">
        <v>1052</v>
      </c>
      <c r="AE53" s="41"/>
    </row>
    <row r="54" s="33" customFormat="1" ht="58" customHeight="1" spans="1:31">
      <c r="A54" s="41">
        <v>51</v>
      </c>
      <c r="B54" s="41" t="s">
        <v>1053</v>
      </c>
      <c r="C54" s="42" t="s">
        <v>1054</v>
      </c>
      <c r="D54" s="56" t="s">
        <v>1055</v>
      </c>
      <c r="E54" s="43" t="s">
        <v>224</v>
      </c>
      <c r="F54" s="41" t="s">
        <v>618</v>
      </c>
      <c r="G54" s="43" t="s">
        <v>1056</v>
      </c>
      <c r="H54" s="41" t="s">
        <v>1057</v>
      </c>
      <c r="I54" s="41" t="s">
        <v>54</v>
      </c>
      <c r="J54" s="41" t="s">
        <v>1028</v>
      </c>
      <c r="K54" s="41" t="s">
        <v>1058</v>
      </c>
      <c r="L54" s="65">
        <v>43736</v>
      </c>
      <c r="M54" s="65">
        <v>43736</v>
      </c>
      <c r="N54" s="56" t="s">
        <v>906</v>
      </c>
      <c r="O54" s="52" t="s">
        <v>459</v>
      </c>
      <c r="P54" s="41" t="s">
        <v>1012</v>
      </c>
      <c r="Q54" s="41">
        <v>49217</v>
      </c>
      <c r="R54" s="41" t="s">
        <v>461</v>
      </c>
      <c r="S54" s="41" t="s">
        <v>60</v>
      </c>
      <c r="T54" s="41">
        <f t="shared" si="2"/>
        <v>12304.25</v>
      </c>
      <c r="U54" s="41" t="s">
        <v>752</v>
      </c>
      <c r="V54" s="41" t="s">
        <v>985</v>
      </c>
      <c r="W54" s="41" t="s">
        <v>986</v>
      </c>
      <c r="X54" s="67">
        <v>0.1854</v>
      </c>
      <c r="Y54" s="41" t="s">
        <v>987</v>
      </c>
      <c r="Z54" s="41" t="s">
        <v>988</v>
      </c>
      <c r="AA54" s="67">
        <v>0.977</v>
      </c>
      <c r="AB54" s="67" t="s">
        <v>1059</v>
      </c>
      <c r="AC54" s="67" t="s">
        <v>467</v>
      </c>
      <c r="AD54" s="43" t="s">
        <v>1060</v>
      </c>
      <c r="AE54" s="41"/>
    </row>
    <row r="55" s="33" customFormat="1" ht="58" customHeight="1" spans="1:31">
      <c r="A55" s="41">
        <v>52</v>
      </c>
      <c r="B55" s="41" t="s">
        <v>1061</v>
      </c>
      <c r="C55" s="42" t="s">
        <v>1062</v>
      </c>
      <c r="D55" s="56" t="s">
        <v>1063</v>
      </c>
      <c r="E55" s="43" t="s">
        <v>1064</v>
      </c>
      <c r="F55" s="41" t="s">
        <v>618</v>
      </c>
      <c r="G55" s="43" t="s">
        <v>1065</v>
      </c>
      <c r="H55" s="41" t="s">
        <v>1066</v>
      </c>
      <c r="I55" s="41" t="s">
        <v>54</v>
      </c>
      <c r="J55" s="41" t="s">
        <v>1067</v>
      </c>
      <c r="K55" s="41" t="s">
        <v>1068</v>
      </c>
      <c r="L55" s="65">
        <v>43736</v>
      </c>
      <c r="M55" s="65">
        <v>43736</v>
      </c>
      <c r="N55" s="56" t="s">
        <v>906</v>
      </c>
      <c r="O55" s="52" t="s">
        <v>459</v>
      </c>
      <c r="P55" s="41" t="s">
        <v>1012</v>
      </c>
      <c r="Q55" s="41">
        <v>30724</v>
      </c>
      <c r="R55" s="41" t="s">
        <v>461</v>
      </c>
      <c r="S55" s="41" t="s">
        <v>60</v>
      </c>
      <c r="T55" s="41">
        <f t="shared" si="2"/>
        <v>7681</v>
      </c>
      <c r="U55" s="41" t="s">
        <v>752</v>
      </c>
      <c r="V55" s="41" t="s">
        <v>985</v>
      </c>
      <c r="W55" s="41" t="s">
        <v>986</v>
      </c>
      <c r="X55" s="67">
        <v>0.1854</v>
      </c>
      <c r="Y55" s="41" t="s">
        <v>987</v>
      </c>
      <c r="Z55" s="41" t="s">
        <v>988</v>
      </c>
      <c r="AA55" s="67">
        <v>0.977</v>
      </c>
      <c r="AB55" s="67" t="s">
        <v>1059</v>
      </c>
      <c r="AC55" s="67" t="s">
        <v>467</v>
      </c>
      <c r="AD55" s="43" t="s">
        <v>1069</v>
      </c>
      <c r="AE55" s="41"/>
    </row>
    <row r="56" s="33" customFormat="1" ht="58" customHeight="1" spans="1:31">
      <c r="A56" s="41">
        <v>53</v>
      </c>
      <c r="B56" s="41" t="s">
        <v>1070</v>
      </c>
      <c r="C56" s="42" t="s">
        <v>1071</v>
      </c>
      <c r="D56" s="56" t="s">
        <v>1072</v>
      </c>
      <c r="E56" s="43" t="s">
        <v>87</v>
      </c>
      <c r="F56" s="41" t="s">
        <v>618</v>
      </c>
      <c r="G56" s="43" t="s">
        <v>1073</v>
      </c>
      <c r="H56" s="53" t="s">
        <v>1074</v>
      </c>
      <c r="I56" s="41" t="s">
        <v>54</v>
      </c>
      <c r="J56" s="41" t="s">
        <v>1075</v>
      </c>
      <c r="K56" s="41" t="s">
        <v>1076</v>
      </c>
      <c r="L56" s="65">
        <v>43736</v>
      </c>
      <c r="M56" s="65">
        <v>43736</v>
      </c>
      <c r="N56" s="56" t="s">
        <v>906</v>
      </c>
      <c r="O56" s="52" t="s">
        <v>459</v>
      </c>
      <c r="P56" s="41" t="s">
        <v>1012</v>
      </c>
      <c r="Q56" s="41">
        <v>66518</v>
      </c>
      <c r="R56" s="41" t="s">
        <v>461</v>
      </c>
      <c r="S56" s="41" t="s">
        <v>60</v>
      </c>
      <c r="T56" s="41">
        <f t="shared" si="2"/>
        <v>16629.5</v>
      </c>
      <c r="U56" s="41" t="s">
        <v>752</v>
      </c>
      <c r="V56" s="41" t="s">
        <v>985</v>
      </c>
      <c r="W56" s="41" t="s">
        <v>986</v>
      </c>
      <c r="X56" s="67">
        <v>0.1854</v>
      </c>
      <c r="Y56" s="41" t="s">
        <v>987</v>
      </c>
      <c r="Z56" s="41" t="s">
        <v>988</v>
      </c>
      <c r="AA56" s="67">
        <v>0.987</v>
      </c>
      <c r="AB56" s="67" t="s">
        <v>1077</v>
      </c>
      <c r="AC56" s="67" t="s">
        <v>467</v>
      </c>
      <c r="AD56" s="43" t="s">
        <v>1069</v>
      </c>
      <c r="AE56" s="41"/>
    </row>
    <row r="57" s="33" customFormat="1" ht="58" customHeight="1" spans="1:31">
      <c r="A57" s="41">
        <v>54</v>
      </c>
      <c r="B57" s="41" t="s">
        <v>1078</v>
      </c>
      <c r="C57" s="42" t="s">
        <v>1079</v>
      </c>
      <c r="D57" s="41" t="s">
        <v>1080</v>
      </c>
      <c r="E57" s="43" t="s">
        <v>762</v>
      </c>
      <c r="F57" s="41" t="s">
        <v>618</v>
      </c>
      <c r="G57" s="43" t="s">
        <v>1081</v>
      </c>
      <c r="H57" s="53" t="s">
        <v>1082</v>
      </c>
      <c r="I57" s="41" t="s">
        <v>54</v>
      </c>
      <c r="J57" s="41" t="s">
        <v>1083</v>
      </c>
      <c r="K57" s="41" t="s">
        <v>1084</v>
      </c>
      <c r="L57" s="65">
        <v>43736</v>
      </c>
      <c r="M57" s="65">
        <v>43736</v>
      </c>
      <c r="N57" s="56" t="s">
        <v>906</v>
      </c>
      <c r="O57" s="52" t="s">
        <v>459</v>
      </c>
      <c r="P57" s="41" t="s">
        <v>1012</v>
      </c>
      <c r="Q57" s="41">
        <v>37350</v>
      </c>
      <c r="R57" s="41" t="s">
        <v>461</v>
      </c>
      <c r="S57" s="41" t="s">
        <v>60</v>
      </c>
      <c r="T57" s="41">
        <f t="shared" si="2"/>
        <v>9337.5</v>
      </c>
      <c r="U57" s="41" t="s">
        <v>752</v>
      </c>
      <c r="V57" s="41" t="s">
        <v>985</v>
      </c>
      <c r="W57" s="41" t="s">
        <v>986</v>
      </c>
      <c r="X57" s="67">
        <v>0.1854</v>
      </c>
      <c r="Y57" s="41" t="s">
        <v>987</v>
      </c>
      <c r="Z57" s="41" t="s">
        <v>988</v>
      </c>
      <c r="AA57" s="67">
        <v>0.977</v>
      </c>
      <c r="AB57" s="67" t="s">
        <v>1059</v>
      </c>
      <c r="AC57" s="67" t="s">
        <v>467</v>
      </c>
      <c r="AD57" s="43" t="s">
        <v>1085</v>
      </c>
      <c r="AE57" s="41"/>
    </row>
    <row r="58" s="33" customFormat="1" ht="58" customHeight="1" spans="1:31">
      <c r="A58" s="41">
        <v>55</v>
      </c>
      <c r="B58" s="41" t="s">
        <v>1086</v>
      </c>
      <c r="C58" s="42" t="s">
        <v>1087</v>
      </c>
      <c r="D58" s="56" t="s">
        <v>1088</v>
      </c>
      <c r="E58" s="43" t="s">
        <v>228</v>
      </c>
      <c r="F58" s="41" t="s">
        <v>618</v>
      </c>
      <c r="G58" s="43" t="s">
        <v>1089</v>
      </c>
      <c r="H58" s="53" t="s">
        <v>1090</v>
      </c>
      <c r="I58" s="41" t="s">
        <v>54</v>
      </c>
      <c r="J58" s="41" t="s">
        <v>1091</v>
      </c>
      <c r="K58" s="41" t="s">
        <v>1092</v>
      </c>
      <c r="L58" s="65">
        <v>43736</v>
      </c>
      <c r="M58" s="65">
        <v>43736</v>
      </c>
      <c r="N58" s="56" t="s">
        <v>906</v>
      </c>
      <c r="O58" s="52" t="s">
        <v>459</v>
      </c>
      <c r="P58" s="41" t="s">
        <v>1012</v>
      </c>
      <c r="Q58" s="41">
        <v>54835</v>
      </c>
      <c r="R58" s="41" t="s">
        <v>461</v>
      </c>
      <c r="S58" s="41" t="s">
        <v>60</v>
      </c>
      <c r="T58" s="41">
        <f t="shared" si="2"/>
        <v>13708.75</v>
      </c>
      <c r="U58" s="41" t="s">
        <v>752</v>
      </c>
      <c r="V58" s="41" t="s">
        <v>985</v>
      </c>
      <c r="W58" s="41" t="s">
        <v>986</v>
      </c>
      <c r="X58" s="67">
        <v>0.1854</v>
      </c>
      <c r="Y58" s="41" t="s">
        <v>987</v>
      </c>
      <c r="Z58" s="41" t="s">
        <v>1021</v>
      </c>
      <c r="AA58" s="67">
        <v>0.984</v>
      </c>
      <c r="AB58" s="67" t="s">
        <v>1013</v>
      </c>
      <c r="AC58" s="67" t="s">
        <v>467</v>
      </c>
      <c r="AD58" s="43" t="s">
        <v>1085</v>
      </c>
      <c r="AE58" s="41"/>
    </row>
    <row r="59" s="33" customFormat="1" ht="58" customHeight="1" spans="1:31">
      <c r="A59" s="41">
        <v>56</v>
      </c>
      <c r="B59" s="41" t="s">
        <v>1093</v>
      </c>
      <c r="C59" s="58" t="s">
        <v>1094</v>
      </c>
      <c r="D59" s="56" t="s">
        <v>1095</v>
      </c>
      <c r="E59" s="43" t="s">
        <v>247</v>
      </c>
      <c r="F59" s="41" t="s">
        <v>618</v>
      </c>
      <c r="G59" s="43" t="s">
        <v>1096</v>
      </c>
      <c r="H59" s="53" t="s">
        <v>1097</v>
      </c>
      <c r="I59" s="41" t="s">
        <v>54</v>
      </c>
      <c r="J59" s="41" t="s">
        <v>1098</v>
      </c>
      <c r="K59" s="41" t="s">
        <v>1099</v>
      </c>
      <c r="L59" s="65">
        <v>43736</v>
      </c>
      <c r="M59" s="65">
        <v>43736</v>
      </c>
      <c r="N59" s="56" t="s">
        <v>906</v>
      </c>
      <c r="O59" s="52" t="s">
        <v>459</v>
      </c>
      <c r="P59" s="41" t="s">
        <v>1012</v>
      </c>
      <c r="Q59" s="41">
        <v>37967</v>
      </c>
      <c r="R59" s="41" t="s">
        <v>461</v>
      </c>
      <c r="S59" s="41" t="s">
        <v>60</v>
      </c>
      <c r="T59" s="41">
        <f t="shared" si="2"/>
        <v>9491.75</v>
      </c>
      <c r="U59" s="41" t="s">
        <v>752</v>
      </c>
      <c r="V59" s="41" t="s">
        <v>985</v>
      </c>
      <c r="W59" s="41" t="s">
        <v>986</v>
      </c>
      <c r="X59" s="67">
        <v>0.1854</v>
      </c>
      <c r="Y59" s="41" t="s">
        <v>987</v>
      </c>
      <c r="Z59" s="41" t="s">
        <v>988</v>
      </c>
      <c r="AA59" s="67">
        <v>0.977</v>
      </c>
      <c r="AB59" s="67" t="s">
        <v>1059</v>
      </c>
      <c r="AC59" s="67" t="s">
        <v>467</v>
      </c>
      <c r="AD59" s="43" t="s">
        <v>1100</v>
      </c>
      <c r="AE59" s="41"/>
    </row>
    <row r="60" s="33" customFormat="1" ht="58" customHeight="1" spans="1:31">
      <c r="A60" s="41">
        <v>57</v>
      </c>
      <c r="B60" s="41" t="s">
        <v>1101</v>
      </c>
      <c r="C60" s="42" t="s">
        <v>1102</v>
      </c>
      <c r="D60" s="41" t="s">
        <v>689</v>
      </c>
      <c r="E60" s="43" t="s">
        <v>1103</v>
      </c>
      <c r="F60" s="41" t="s">
        <v>618</v>
      </c>
      <c r="G60" s="43" t="s">
        <v>1104</v>
      </c>
      <c r="H60" s="53" t="s">
        <v>1105</v>
      </c>
      <c r="I60" s="41" t="s">
        <v>54</v>
      </c>
      <c r="J60" s="41" t="s">
        <v>1106</v>
      </c>
      <c r="K60" s="41" t="s">
        <v>1107</v>
      </c>
      <c r="L60" s="65">
        <v>43736</v>
      </c>
      <c r="M60" s="65">
        <v>43736</v>
      </c>
      <c r="N60" s="56" t="s">
        <v>906</v>
      </c>
      <c r="O60" s="52" t="s">
        <v>459</v>
      </c>
      <c r="P60" s="41" t="s">
        <v>1012</v>
      </c>
      <c r="Q60" s="41">
        <v>39665</v>
      </c>
      <c r="R60" s="41" t="s">
        <v>461</v>
      </c>
      <c r="S60" s="41" t="s">
        <v>60</v>
      </c>
      <c r="T60" s="41">
        <f t="shared" si="2"/>
        <v>9916.25</v>
      </c>
      <c r="U60" s="41" t="s">
        <v>752</v>
      </c>
      <c r="V60" s="41" t="s">
        <v>985</v>
      </c>
      <c r="W60" s="41" t="s">
        <v>986</v>
      </c>
      <c r="X60" s="67">
        <v>0.1854</v>
      </c>
      <c r="Y60" s="41" t="s">
        <v>987</v>
      </c>
      <c r="Z60" s="41" t="s">
        <v>988</v>
      </c>
      <c r="AA60" s="67">
        <v>0.977</v>
      </c>
      <c r="AB60" s="67" t="s">
        <v>1059</v>
      </c>
      <c r="AC60" s="67" t="s">
        <v>467</v>
      </c>
      <c r="AD60" s="43" t="s">
        <v>1108</v>
      </c>
      <c r="AE60" s="41"/>
    </row>
    <row r="61" s="33" customFormat="1" ht="58" customHeight="1" spans="1:31">
      <c r="A61" s="41">
        <v>58</v>
      </c>
      <c r="B61" s="41" t="s">
        <v>1109</v>
      </c>
      <c r="C61" s="42" t="s">
        <v>1110</v>
      </c>
      <c r="D61" s="56" t="s">
        <v>1111</v>
      </c>
      <c r="E61" s="43" t="s">
        <v>311</v>
      </c>
      <c r="F61" s="41" t="s">
        <v>618</v>
      </c>
      <c r="G61" s="43" t="s">
        <v>1112</v>
      </c>
      <c r="H61" s="53" t="s">
        <v>1113</v>
      </c>
      <c r="I61" s="41" t="s">
        <v>54</v>
      </c>
      <c r="J61" s="41" t="s">
        <v>1114</v>
      </c>
      <c r="K61" s="41" t="s">
        <v>1115</v>
      </c>
      <c r="L61" s="65">
        <v>43736</v>
      </c>
      <c r="M61" s="65">
        <v>43736</v>
      </c>
      <c r="N61" s="56" t="s">
        <v>906</v>
      </c>
      <c r="O61" s="52" t="s">
        <v>459</v>
      </c>
      <c r="P61" s="41" t="s">
        <v>1012</v>
      </c>
      <c r="Q61" s="41">
        <v>45542</v>
      </c>
      <c r="R61" s="41" t="s">
        <v>461</v>
      </c>
      <c r="S61" s="41" t="s">
        <v>60</v>
      </c>
      <c r="T61" s="41">
        <f t="shared" si="2"/>
        <v>11385.5</v>
      </c>
      <c r="U61" s="41" t="s">
        <v>752</v>
      </c>
      <c r="V61" s="41" t="s">
        <v>985</v>
      </c>
      <c r="W61" s="41" t="s">
        <v>986</v>
      </c>
      <c r="X61" s="67">
        <v>0.1854</v>
      </c>
      <c r="Y61" s="41" t="s">
        <v>987</v>
      </c>
      <c r="Z61" s="41" t="s">
        <v>988</v>
      </c>
      <c r="AA61" s="67">
        <v>0.984</v>
      </c>
      <c r="AB61" s="67" t="s">
        <v>1116</v>
      </c>
      <c r="AC61" s="67" t="s">
        <v>467</v>
      </c>
      <c r="AD61" s="43" t="s">
        <v>1117</v>
      </c>
      <c r="AE61" s="41"/>
    </row>
    <row r="62" s="33" customFormat="1" ht="58" customHeight="1" spans="1:31">
      <c r="A62" s="41">
        <v>59</v>
      </c>
      <c r="B62" s="41" t="s">
        <v>1118</v>
      </c>
      <c r="C62" s="42" t="s">
        <v>1119</v>
      </c>
      <c r="D62" s="56" t="s">
        <v>1120</v>
      </c>
      <c r="E62" s="43" t="s">
        <v>236</v>
      </c>
      <c r="F62" s="41" t="s">
        <v>618</v>
      </c>
      <c r="G62" s="43" t="s">
        <v>1121</v>
      </c>
      <c r="H62" s="53" t="s">
        <v>1122</v>
      </c>
      <c r="I62" s="41" t="s">
        <v>54</v>
      </c>
      <c r="J62" s="41" t="s">
        <v>1123</v>
      </c>
      <c r="K62" s="41" t="s">
        <v>1124</v>
      </c>
      <c r="L62" s="65">
        <v>43764</v>
      </c>
      <c r="M62" s="65">
        <v>43764</v>
      </c>
      <c r="N62" s="56" t="s">
        <v>906</v>
      </c>
      <c r="O62" s="52" t="s">
        <v>459</v>
      </c>
      <c r="P62" s="41" t="s">
        <v>984</v>
      </c>
      <c r="Q62" s="41">
        <v>65449</v>
      </c>
      <c r="R62" s="41" t="s">
        <v>461</v>
      </c>
      <c r="S62" s="41" t="s">
        <v>60</v>
      </c>
      <c r="T62" s="41">
        <f t="shared" si="2"/>
        <v>16362.25</v>
      </c>
      <c r="U62" s="41" t="s">
        <v>752</v>
      </c>
      <c r="V62" s="41" t="s">
        <v>985</v>
      </c>
      <c r="W62" s="41" t="s">
        <v>986</v>
      </c>
      <c r="X62" s="67">
        <v>0.1854</v>
      </c>
      <c r="Y62" s="41" t="s">
        <v>987</v>
      </c>
      <c r="Z62" s="41" t="s">
        <v>988</v>
      </c>
      <c r="AA62" s="67">
        <v>0.984</v>
      </c>
      <c r="AB62" s="67" t="s">
        <v>1116</v>
      </c>
      <c r="AC62" s="67" t="s">
        <v>467</v>
      </c>
      <c r="AD62" s="43" t="s">
        <v>1125</v>
      </c>
      <c r="AE62" s="41"/>
    </row>
    <row r="63" s="33" customFormat="1" ht="58" customHeight="1" spans="1:31">
      <c r="A63" s="41">
        <v>60</v>
      </c>
      <c r="B63" s="41" t="s">
        <v>1126</v>
      </c>
      <c r="C63" s="42" t="s">
        <v>1127</v>
      </c>
      <c r="D63" s="56" t="s">
        <v>1005</v>
      </c>
      <c r="E63" s="43" t="s">
        <v>285</v>
      </c>
      <c r="F63" s="41" t="s">
        <v>618</v>
      </c>
      <c r="G63" s="43" t="s">
        <v>1128</v>
      </c>
      <c r="H63" s="53" t="s">
        <v>1129</v>
      </c>
      <c r="I63" s="41" t="s">
        <v>54</v>
      </c>
      <c r="J63" s="41" t="s">
        <v>1009</v>
      </c>
      <c r="K63" s="41" t="s">
        <v>1130</v>
      </c>
      <c r="L63" s="65">
        <v>43736</v>
      </c>
      <c r="M63" s="65">
        <v>43736</v>
      </c>
      <c r="N63" s="56" t="s">
        <v>906</v>
      </c>
      <c r="O63" s="52" t="s">
        <v>459</v>
      </c>
      <c r="P63" s="41" t="s">
        <v>1012</v>
      </c>
      <c r="Q63" s="54">
        <v>59414</v>
      </c>
      <c r="R63" s="41" t="s">
        <v>461</v>
      </c>
      <c r="S63" s="41" t="s">
        <v>60</v>
      </c>
      <c r="T63" s="41">
        <f t="shared" si="2"/>
        <v>14853.5</v>
      </c>
      <c r="U63" s="41" t="s">
        <v>752</v>
      </c>
      <c r="V63" s="41" t="s">
        <v>985</v>
      </c>
      <c r="W63" s="41" t="s">
        <v>986</v>
      </c>
      <c r="X63" s="67">
        <v>0.1854</v>
      </c>
      <c r="Y63" s="41" t="s">
        <v>987</v>
      </c>
      <c r="Z63" s="41" t="s">
        <v>988</v>
      </c>
      <c r="AA63" s="67">
        <v>0.984</v>
      </c>
      <c r="AB63" s="67" t="s">
        <v>1116</v>
      </c>
      <c r="AC63" s="67" t="s">
        <v>467</v>
      </c>
      <c r="AD63" s="43" t="s">
        <v>1131</v>
      </c>
      <c r="AE63" s="41"/>
    </row>
    <row r="64" s="33" customFormat="1" ht="58" customHeight="1" spans="1:31">
      <c r="A64" s="41">
        <v>61</v>
      </c>
      <c r="B64" s="41" t="s">
        <v>1132</v>
      </c>
      <c r="C64" s="42" t="s">
        <v>1133</v>
      </c>
      <c r="D64" s="56" t="s">
        <v>1134</v>
      </c>
      <c r="E64" s="43" t="s">
        <v>1135</v>
      </c>
      <c r="F64" s="41" t="s">
        <v>618</v>
      </c>
      <c r="G64" s="43" t="s">
        <v>1136</v>
      </c>
      <c r="H64" s="41" t="s">
        <v>1137</v>
      </c>
      <c r="I64" s="41" t="s">
        <v>54</v>
      </c>
      <c r="J64" s="41" t="s">
        <v>1138</v>
      </c>
      <c r="K64" s="41" t="s">
        <v>1139</v>
      </c>
      <c r="L64" s="65">
        <v>43736</v>
      </c>
      <c r="M64" s="65">
        <v>43736</v>
      </c>
      <c r="N64" s="56" t="s">
        <v>906</v>
      </c>
      <c r="O64" s="52" t="s">
        <v>459</v>
      </c>
      <c r="P64" s="41" t="s">
        <v>1012</v>
      </c>
      <c r="Q64" s="41">
        <v>82453</v>
      </c>
      <c r="R64" s="41" t="s">
        <v>461</v>
      </c>
      <c r="S64" s="41" t="s">
        <v>60</v>
      </c>
      <c r="T64" s="41">
        <f t="shared" si="2"/>
        <v>20613.25</v>
      </c>
      <c r="U64" s="41" t="s">
        <v>752</v>
      </c>
      <c r="V64" s="41" t="s">
        <v>985</v>
      </c>
      <c r="W64" s="41" t="s">
        <v>986</v>
      </c>
      <c r="X64" s="67">
        <v>0.1854</v>
      </c>
      <c r="Y64" s="41" t="s">
        <v>987</v>
      </c>
      <c r="Z64" s="41" t="s">
        <v>988</v>
      </c>
      <c r="AA64" s="67">
        <v>0.987</v>
      </c>
      <c r="AB64" s="67" t="s">
        <v>1077</v>
      </c>
      <c r="AC64" s="67" t="s">
        <v>467</v>
      </c>
      <c r="AD64" s="43" t="s">
        <v>1140</v>
      </c>
      <c r="AE64" s="41"/>
    </row>
    <row r="65" s="33" customFormat="1" ht="58" customHeight="1" spans="1:31">
      <c r="A65" s="41">
        <v>62</v>
      </c>
      <c r="B65" s="41" t="s">
        <v>1141</v>
      </c>
      <c r="C65" s="58" t="s">
        <v>1142</v>
      </c>
      <c r="D65" s="56" t="s">
        <v>927</v>
      </c>
      <c r="E65" s="43" t="s">
        <v>1143</v>
      </c>
      <c r="F65" s="41" t="s">
        <v>618</v>
      </c>
      <c r="G65" s="43" t="s">
        <v>1144</v>
      </c>
      <c r="H65" s="53" t="s">
        <v>1145</v>
      </c>
      <c r="I65" s="41" t="s">
        <v>54</v>
      </c>
      <c r="J65" s="41" t="s">
        <v>1028</v>
      </c>
      <c r="K65" s="41" t="s">
        <v>1146</v>
      </c>
      <c r="L65" s="65">
        <v>43759</v>
      </c>
      <c r="M65" s="65">
        <v>43759</v>
      </c>
      <c r="N65" s="56" t="s">
        <v>906</v>
      </c>
      <c r="O65" s="52" t="s">
        <v>459</v>
      </c>
      <c r="P65" s="41" t="s">
        <v>984</v>
      </c>
      <c r="Q65" s="41">
        <v>45022</v>
      </c>
      <c r="R65" s="41" t="s">
        <v>461</v>
      </c>
      <c r="S65" s="41" t="s">
        <v>60</v>
      </c>
      <c r="T65" s="41">
        <f t="shared" si="2"/>
        <v>11255.5</v>
      </c>
      <c r="U65" s="41" t="s">
        <v>752</v>
      </c>
      <c r="V65" s="41" t="s">
        <v>985</v>
      </c>
      <c r="W65" s="41" t="s">
        <v>986</v>
      </c>
      <c r="X65" s="67">
        <v>0.1854</v>
      </c>
      <c r="Y65" s="41" t="s">
        <v>987</v>
      </c>
      <c r="Z65" s="41" t="s">
        <v>988</v>
      </c>
      <c r="AA65" s="67">
        <v>0.977</v>
      </c>
      <c r="AB65" s="67" t="s">
        <v>1059</v>
      </c>
      <c r="AC65" s="67" t="s">
        <v>467</v>
      </c>
      <c r="AD65" s="43" t="s">
        <v>1147</v>
      </c>
      <c r="AE65" s="41"/>
    </row>
    <row r="66" s="33" customFormat="1" ht="58" customHeight="1" spans="1:31">
      <c r="A66" s="41">
        <v>63</v>
      </c>
      <c r="B66" s="41" t="s">
        <v>1148</v>
      </c>
      <c r="C66" s="42" t="s">
        <v>1149</v>
      </c>
      <c r="D66" s="56" t="s">
        <v>486</v>
      </c>
      <c r="E66" s="43" t="s">
        <v>87</v>
      </c>
      <c r="F66" s="41" t="s">
        <v>618</v>
      </c>
      <c r="G66" s="43" t="s">
        <v>1150</v>
      </c>
      <c r="H66" s="53" t="s">
        <v>1151</v>
      </c>
      <c r="I66" s="41" t="s">
        <v>54</v>
      </c>
      <c r="J66" s="41" t="s">
        <v>1152</v>
      </c>
      <c r="K66" s="41" t="s">
        <v>1153</v>
      </c>
      <c r="L66" s="65">
        <v>43762</v>
      </c>
      <c r="M66" s="65">
        <v>43762</v>
      </c>
      <c r="N66" s="56" t="s">
        <v>906</v>
      </c>
      <c r="O66" s="52" t="s">
        <v>459</v>
      </c>
      <c r="P66" s="41" t="s">
        <v>984</v>
      </c>
      <c r="Q66" s="41">
        <v>61270</v>
      </c>
      <c r="R66" s="41" t="s">
        <v>461</v>
      </c>
      <c r="S66" s="41" t="s">
        <v>60</v>
      </c>
      <c r="T66" s="41">
        <f t="shared" si="2"/>
        <v>15317.5</v>
      </c>
      <c r="U66" s="41" t="s">
        <v>752</v>
      </c>
      <c r="V66" s="41" t="s">
        <v>985</v>
      </c>
      <c r="W66" s="41" t="s">
        <v>986</v>
      </c>
      <c r="X66" s="67">
        <v>0.1854</v>
      </c>
      <c r="Y66" s="41" t="s">
        <v>987</v>
      </c>
      <c r="Z66" s="41" t="s">
        <v>988</v>
      </c>
      <c r="AA66" s="67">
        <v>0.987</v>
      </c>
      <c r="AB66" s="67" t="s">
        <v>1077</v>
      </c>
      <c r="AC66" s="67" t="s">
        <v>467</v>
      </c>
      <c r="AD66" s="43" t="s">
        <v>1154</v>
      </c>
      <c r="AE66" s="41"/>
    </row>
    <row r="67" s="33" customFormat="1" ht="58" customHeight="1" spans="1:31">
      <c r="A67" s="41">
        <v>64</v>
      </c>
      <c r="B67" s="41" t="s">
        <v>1148</v>
      </c>
      <c r="C67" s="42" t="s">
        <v>1155</v>
      </c>
      <c r="D67" s="56" t="s">
        <v>549</v>
      </c>
      <c r="E67" s="43" t="s">
        <v>211</v>
      </c>
      <c r="F67" s="41" t="s">
        <v>618</v>
      </c>
      <c r="G67" s="43" t="s">
        <v>1156</v>
      </c>
      <c r="H67" s="53" t="s">
        <v>1157</v>
      </c>
      <c r="I67" s="41" t="s">
        <v>54</v>
      </c>
      <c r="J67" s="41" t="s">
        <v>693</v>
      </c>
      <c r="K67" s="41" t="s">
        <v>1158</v>
      </c>
      <c r="L67" s="65">
        <v>43762</v>
      </c>
      <c r="M67" s="65">
        <v>43762</v>
      </c>
      <c r="N67" s="56" t="s">
        <v>906</v>
      </c>
      <c r="O67" s="52" t="s">
        <v>459</v>
      </c>
      <c r="P67" s="41" t="s">
        <v>984</v>
      </c>
      <c r="Q67" s="41">
        <v>61270</v>
      </c>
      <c r="R67" s="41" t="s">
        <v>461</v>
      </c>
      <c r="S67" s="41" t="s">
        <v>60</v>
      </c>
      <c r="T67" s="41">
        <f t="shared" si="2"/>
        <v>15317.5</v>
      </c>
      <c r="U67" s="41" t="s">
        <v>752</v>
      </c>
      <c r="V67" s="41" t="s">
        <v>985</v>
      </c>
      <c r="W67" s="41" t="s">
        <v>986</v>
      </c>
      <c r="X67" s="67">
        <v>0.1854</v>
      </c>
      <c r="Y67" s="41" t="s">
        <v>987</v>
      </c>
      <c r="Z67" s="41" t="s">
        <v>493</v>
      </c>
      <c r="AA67" s="67">
        <v>0.987</v>
      </c>
      <c r="AB67" s="67" t="s">
        <v>494</v>
      </c>
      <c r="AC67" s="67" t="s">
        <v>467</v>
      </c>
      <c r="AD67" s="43" t="s">
        <v>1159</v>
      </c>
      <c r="AE67" s="41"/>
    </row>
    <row r="68" s="33" customFormat="1" ht="58" customHeight="1" spans="1:31">
      <c r="A68" s="41">
        <v>65</v>
      </c>
      <c r="B68" s="54" t="s">
        <v>1160</v>
      </c>
      <c r="C68" s="42" t="s">
        <v>1161</v>
      </c>
      <c r="D68" s="56" t="s">
        <v>1162</v>
      </c>
      <c r="E68" s="43" t="s">
        <v>1163</v>
      </c>
      <c r="F68" s="41" t="s">
        <v>618</v>
      </c>
      <c r="G68" s="43" t="s">
        <v>1164</v>
      </c>
      <c r="H68" s="41" t="s">
        <v>1165</v>
      </c>
      <c r="I68" s="41" t="s">
        <v>54</v>
      </c>
      <c r="J68" s="41" t="s">
        <v>1166</v>
      </c>
      <c r="K68" s="41" t="s">
        <v>1167</v>
      </c>
      <c r="L68" s="65">
        <v>43736</v>
      </c>
      <c r="M68" s="65">
        <v>43736</v>
      </c>
      <c r="N68" s="56" t="s">
        <v>906</v>
      </c>
      <c r="O68" s="52" t="s">
        <v>459</v>
      </c>
      <c r="P68" s="41" t="s">
        <v>1012</v>
      </c>
      <c r="Q68" s="41">
        <v>39079</v>
      </c>
      <c r="R68" s="41" t="s">
        <v>461</v>
      </c>
      <c r="S68" s="41" t="s">
        <v>60</v>
      </c>
      <c r="T68" s="41">
        <f t="shared" si="2"/>
        <v>9769.75</v>
      </c>
      <c r="U68" s="41" t="s">
        <v>752</v>
      </c>
      <c r="V68" s="41" t="s">
        <v>985</v>
      </c>
      <c r="W68" s="41" t="s">
        <v>986</v>
      </c>
      <c r="X68" s="67">
        <v>0.1854</v>
      </c>
      <c r="Y68" s="41" t="s">
        <v>987</v>
      </c>
      <c r="Z68" s="41" t="s">
        <v>493</v>
      </c>
      <c r="AA68" s="67">
        <v>0.987</v>
      </c>
      <c r="AB68" s="67" t="s">
        <v>494</v>
      </c>
      <c r="AC68" s="67" t="s">
        <v>467</v>
      </c>
      <c r="AD68" s="43" t="s">
        <v>1168</v>
      </c>
      <c r="AE68" s="41"/>
    </row>
    <row r="69" s="33" customFormat="1" ht="58" customHeight="1" spans="1:31">
      <c r="A69" s="41">
        <v>66</v>
      </c>
      <c r="B69" s="54" t="s">
        <v>1169</v>
      </c>
      <c r="C69" s="42" t="s">
        <v>1170</v>
      </c>
      <c r="D69" s="41" t="s">
        <v>1171</v>
      </c>
      <c r="E69" s="43" t="s">
        <v>1172</v>
      </c>
      <c r="F69" s="41" t="s">
        <v>618</v>
      </c>
      <c r="G69" s="43" t="s">
        <v>1173</v>
      </c>
      <c r="H69" s="41" t="s">
        <v>1174</v>
      </c>
      <c r="I69" s="41" t="s">
        <v>54</v>
      </c>
      <c r="J69" s="41" t="s">
        <v>982</v>
      </c>
      <c r="K69" s="41" t="s">
        <v>1175</v>
      </c>
      <c r="L69" s="65">
        <v>43736</v>
      </c>
      <c r="M69" s="65">
        <v>43736</v>
      </c>
      <c r="N69" s="41" t="s">
        <v>906</v>
      </c>
      <c r="O69" s="52" t="s">
        <v>459</v>
      </c>
      <c r="P69" s="41" t="s">
        <v>1012</v>
      </c>
      <c r="Q69" s="41">
        <v>114245</v>
      </c>
      <c r="R69" s="41" t="s">
        <v>461</v>
      </c>
      <c r="S69" s="41" t="s">
        <v>60</v>
      </c>
      <c r="T69" s="41">
        <f t="shared" si="2"/>
        <v>28561.25</v>
      </c>
      <c r="U69" s="41" t="s">
        <v>752</v>
      </c>
      <c r="V69" s="41" t="s">
        <v>985</v>
      </c>
      <c r="W69" s="41" t="s">
        <v>986</v>
      </c>
      <c r="X69" s="67">
        <v>0.1854</v>
      </c>
      <c r="Y69" s="41" t="s">
        <v>987</v>
      </c>
      <c r="Z69" s="41" t="s">
        <v>988</v>
      </c>
      <c r="AA69" s="67">
        <v>0.977</v>
      </c>
      <c r="AB69" s="67" t="s">
        <v>1059</v>
      </c>
      <c r="AC69" s="67" t="s">
        <v>467</v>
      </c>
      <c r="AD69" s="43" t="s">
        <v>1176</v>
      </c>
      <c r="AE69" s="41"/>
    </row>
    <row r="70" s="33" customFormat="1" ht="58" customHeight="1" spans="1:31">
      <c r="A70" s="41">
        <v>67</v>
      </c>
      <c r="B70" s="41" t="s">
        <v>1177</v>
      </c>
      <c r="C70" s="42" t="s">
        <v>1178</v>
      </c>
      <c r="D70" s="56" t="s">
        <v>1179</v>
      </c>
      <c r="E70" s="43" t="s">
        <v>1180</v>
      </c>
      <c r="F70" s="41" t="s">
        <v>618</v>
      </c>
      <c r="G70" s="43" t="s">
        <v>1181</v>
      </c>
      <c r="H70" s="53" t="s">
        <v>1182</v>
      </c>
      <c r="I70" s="41" t="s">
        <v>54</v>
      </c>
      <c r="J70" s="41" t="s">
        <v>1028</v>
      </c>
      <c r="K70" s="41" t="s">
        <v>1183</v>
      </c>
      <c r="L70" s="65">
        <v>43736</v>
      </c>
      <c r="M70" s="65">
        <v>43736</v>
      </c>
      <c r="N70" s="41" t="s">
        <v>906</v>
      </c>
      <c r="O70" s="52" t="s">
        <v>459</v>
      </c>
      <c r="P70" s="41" t="s">
        <v>984</v>
      </c>
      <c r="Q70" s="41">
        <v>60721</v>
      </c>
      <c r="R70" s="41" t="s">
        <v>461</v>
      </c>
      <c r="S70" s="41" t="s">
        <v>60</v>
      </c>
      <c r="T70" s="41">
        <f t="shared" si="2"/>
        <v>15180.25</v>
      </c>
      <c r="U70" s="41" t="s">
        <v>752</v>
      </c>
      <c r="V70" s="41" t="s">
        <v>985</v>
      </c>
      <c r="W70" s="41" t="s">
        <v>986</v>
      </c>
      <c r="X70" s="67">
        <v>0.1854</v>
      </c>
      <c r="Y70" s="41" t="s">
        <v>987</v>
      </c>
      <c r="Z70" s="41" t="s">
        <v>493</v>
      </c>
      <c r="AA70" s="67">
        <v>0.987</v>
      </c>
      <c r="AB70" s="67" t="s">
        <v>494</v>
      </c>
      <c r="AC70" s="67" t="s">
        <v>467</v>
      </c>
      <c r="AD70" s="43" t="s">
        <v>1100</v>
      </c>
      <c r="AE70" s="41"/>
    </row>
    <row r="71" s="33" customFormat="1" ht="58" customHeight="1" spans="1:31">
      <c r="A71" s="41">
        <v>68</v>
      </c>
      <c r="B71" s="41" t="s">
        <v>1184</v>
      </c>
      <c r="C71" s="42" t="s">
        <v>1185</v>
      </c>
      <c r="D71" s="56" t="s">
        <v>789</v>
      </c>
      <c r="E71" s="43" t="s">
        <v>1135</v>
      </c>
      <c r="F71" s="41" t="s">
        <v>618</v>
      </c>
      <c r="G71" s="43" t="s">
        <v>1186</v>
      </c>
      <c r="H71" s="53" t="s">
        <v>1027</v>
      </c>
      <c r="I71" s="41" t="s">
        <v>54</v>
      </c>
      <c r="J71" s="41" t="s">
        <v>1187</v>
      </c>
      <c r="K71" s="41" t="s">
        <v>1188</v>
      </c>
      <c r="L71" s="65">
        <v>43763</v>
      </c>
      <c r="M71" s="65">
        <v>43763</v>
      </c>
      <c r="N71" s="41" t="s">
        <v>906</v>
      </c>
      <c r="O71" s="52" t="s">
        <v>459</v>
      </c>
      <c r="P71" s="41" t="s">
        <v>984</v>
      </c>
      <c r="Q71" s="44">
        <v>191286</v>
      </c>
      <c r="R71" s="41" t="s">
        <v>461</v>
      </c>
      <c r="S71" s="41" t="s">
        <v>60</v>
      </c>
      <c r="T71" s="41">
        <f t="shared" si="2"/>
        <v>47821.5</v>
      </c>
      <c r="U71" s="41" t="s">
        <v>752</v>
      </c>
      <c r="V71" s="41" t="s">
        <v>985</v>
      </c>
      <c r="W71" s="41" t="s">
        <v>986</v>
      </c>
      <c r="X71" s="67">
        <v>0.1854</v>
      </c>
      <c r="Y71" s="41" t="s">
        <v>987</v>
      </c>
      <c r="Z71" s="41" t="s">
        <v>465</v>
      </c>
      <c r="AA71" s="67">
        <v>0.987</v>
      </c>
      <c r="AB71" s="67" t="s">
        <v>466</v>
      </c>
      <c r="AC71" s="67" t="s">
        <v>467</v>
      </c>
      <c r="AD71" s="43" t="s">
        <v>1189</v>
      </c>
      <c r="AE71" s="41"/>
    </row>
    <row r="72" s="33" customFormat="1" ht="58" customHeight="1" spans="1:31">
      <c r="A72" s="41">
        <v>69</v>
      </c>
      <c r="B72" s="41" t="s">
        <v>1190</v>
      </c>
      <c r="C72" s="42" t="s">
        <v>1191</v>
      </c>
      <c r="D72" s="56" t="s">
        <v>927</v>
      </c>
      <c r="E72" s="43" t="s">
        <v>82</v>
      </c>
      <c r="F72" s="41" t="s">
        <v>618</v>
      </c>
      <c r="G72" s="43" t="s">
        <v>1192</v>
      </c>
      <c r="H72" s="53" t="s">
        <v>1027</v>
      </c>
      <c r="I72" s="41" t="s">
        <v>54</v>
      </c>
      <c r="J72" s="41" t="s">
        <v>1028</v>
      </c>
      <c r="K72" s="41" t="s">
        <v>1193</v>
      </c>
      <c r="L72" s="65">
        <v>43762</v>
      </c>
      <c r="M72" s="65">
        <v>43762</v>
      </c>
      <c r="N72" s="41" t="s">
        <v>906</v>
      </c>
      <c r="O72" s="52" t="s">
        <v>459</v>
      </c>
      <c r="P72" s="41" t="s">
        <v>984</v>
      </c>
      <c r="Q72" s="41">
        <v>40498</v>
      </c>
      <c r="R72" s="41" t="s">
        <v>461</v>
      </c>
      <c r="S72" s="41" t="s">
        <v>60</v>
      </c>
      <c r="T72" s="41">
        <f t="shared" si="2"/>
        <v>10124.5</v>
      </c>
      <c r="U72" s="41" t="s">
        <v>752</v>
      </c>
      <c r="V72" s="41" t="s">
        <v>985</v>
      </c>
      <c r="W72" s="41" t="s">
        <v>986</v>
      </c>
      <c r="X72" s="67">
        <v>0.1854</v>
      </c>
      <c r="Y72" s="41" t="s">
        <v>987</v>
      </c>
      <c r="Z72" s="41" t="s">
        <v>988</v>
      </c>
      <c r="AA72" s="67">
        <v>0.977</v>
      </c>
      <c r="AB72" s="67" t="s">
        <v>1059</v>
      </c>
      <c r="AC72" s="67" t="s">
        <v>467</v>
      </c>
      <c r="AD72" s="43" t="s">
        <v>1194</v>
      </c>
      <c r="AE72" s="41"/>
    </row>
    <row r="73" s="33" customFormat="1" ht="58" customHeight="1" spans="1:31">
      <c r="A73" s="41">
        <v>70</v>
      </c>
      <c r="B73" s="41" t="s">
        <v>1195</v>
      </c>
      <c r="C73" s="42" t="s">
        <v>1196</v>
      </c>
      <c r="D73" s="56" t="s">
        <v>549</v>
      </c>
      <c r="E73" s="43" t="s">
        <v>1197</v>
      </c>
      <c r="F73" s="41" t="s">
        <v>618</v>
      </c>
      <c r="G73" s="43" t="s">
        <v>1198</v>
      </c>
      <c r="H73" s="53" t="s">
        <v>1199</v>
      </c>
      <c r="I73" s="41" t="s">
        <v>54</v>
      </c>
      <c r="J73" s="41" t="s">
        <v>1200</v>
      </c>
      <c r="K73" s="41" t="s">
        <v>1201</v>
      </c>
      <c r="L73" s="65">
        <v>43762</v>
      </c>
      <c r="M73" s="65">
        <v>43762</v>
      </c>
      <c r="N73" s="41" t="s">
        <v>906</v>
      </c>
      <c r="O73" s="52" t="s">
        <v>459</v>
      </c>
      <c r="P73" s="41" t="s">
        <v>984</v>
      </c>
      <c r="Q73" s="41">
        <v>72092</v>
      </c>
      <c r="R73" s="41" t="s">
        <v>461</v>
      </c>
      <c r="S73" s="41" t="s">
        <v>60</v>
      </c>
      <c r="T73" s="41">
        <f t="shared" si="2"/>
        <v>18023</v>
      </c>
      <c r="U73" s="41" t="s">
        <v>752</v>
      </c>
      <c r="V73" s="41" t="s">
        <v>985</v>
      </c>
      <c r="W73" s="41" t="s">
        <v>986</v>
      </c>
      <c r="X73" s="67">
        <v>0.1854</v>
      </c>
      <c r="Y73" s="41" t="s">
        <v>987</v>
      </c>
      <c r="Z73" s="41" t="s">
        <v>493</v>
      </c>
      <c r="AA73" s="67">
        <v>0.987</v>
      </c>
      <c r="AB73" s="67" t="s">
        <v>494</v>
      </c>
      <c r="AC73" s="67" t="s">
        <v>467</v>
      </c>
      <c r="AD73" s="43" t="s">
        <v>1202</v>
      </c>
      <c r="AE73" s="41"/>
    </row>
    <row r="74" s="33" customFormat="1" ht="58" customHeight="1" spans="1:31">
      <c r="A74" s="41">
        <v>71</v>
      </c>
      <c r="B74" s="41" t="s">
        <v>1203</v>
      </c>
      <c r="C74" s="42" t="s">
        <v>1204</v>
      </c>
      <c r="D74" s="56" t="s">
        <v>1205</v>
      </c>
      <c r="E74" s="43" t="s">
        <v>228</v>
      </c>
      <c r="F74" s="41" t="s">
        <v>618</v>
      </c>
      <c r="G74" s="43" t="s">
        <v>1206</v>
      </c>
      <c r="H74" s="53" t="s">
        <v>1207</v>
      </c>
      <c r="I74" s="41" t="s">
        <v>54</v>
      </c>
      <c r="J74" s="41" t="s">
        <v>1083</v>
      </c>
      <c r="K74" s="41" t="s">
        <v>1208</v>
      </c>
      <c r="L74" s="65">
        <v>43759</v>
      </c>
      <c r="M74" s="65">
        <v>43759</v>
      </c>
      <c r="N74" s="41" t="s">
        <v>906</v>
      </c>
      <c r="O74" s="52" t="s">
        <v>459</v>
      </c>
      <c r="P74" s="41" t="s">
        <v>984</v>
      </c>
      <c r="Q74" s="41">
        <v>42784</v>
      </c>
      <c r="R74" s="41" t="s">
        <v>461</v>
      </c>
      <c r="S74" s="41" t="s">
        <v>60</v>
      </c>
      <c r="T74" s="41">
        <f t="shared" si="2"/>
        <v>10696</v>
      </c>
      <c r="U74" s="41" t="s">
        <v>752</v>
      </c>
      <c r="V74" s="41" t="s">
        <v>985</v>
      </c>
      <c r="W74" s="41" t="s">
        <v>986</v>
      </c>
      <c r="X74" s="67">
        <v>0.1854</v>
      </c>
      <c r="Y74" s="41" t="s">
        <v>987</v>
      </c>
      <c r="Z74" s="41" t="s">
        <v>988</v>
      </c>
      <c r="AA74" s="67">
        <v>0.977</v>
      </c>
      <c r="AB74" s="67" t="s">
        <v>1059</v>
      </c>
      <c r="AC74" s="67" t="s">
        <v>467</v>
      </c>
      <c r="AD74" s="43" t="s">
        <v>1209</v>
      </c>
      <c r="AE74" s="41"/>
    </row>
    <row r="75" s="33" customFormat="1" ht="58" customHeight="1" spans="1:31">
      <c r="A75" s="41">
        <v>72</v>
      </c>
      <c r="B75" s="41" t="s">
        <v>1210</v>
      </c>
      <c r="C75" s="42" t="s">
        <v>1211</v>
      </c>
      <c r="D75" s="56" t="s">
        <v>806</v>
      </c>
      <c r="E75" s="43" t="s">
        <v>1212</v>
      </c>
      <c r="F75" s="41" t="s">
        <v>618</v>
      </c>
      <c r="G75" s="43" t="s">
        <v>1213</v>
      </c>
      <c r="H75" s="53" t="s">
        <v>1214</v>
      </c>
      <c r="I75" s="41" t="s">
        <v>54</v>
      </c>
      <c r="J75" s="41" t="s">
        <v>633</v>
      </c>
      <c r="K75" s="41" t="s">
        <v>1215</v>
      </c>
      <c r="L75" s="65">
        <v>43763</v>
      </c>
      <c r="M75" s="65">
        <v>43763</v>
      </c>
      <c r="N75" s="41" t="s">
        <v>906</v>
      </c>
      <c r="O75" s="52" t="s">
        <v>459</v>
      </c>
      <c r="P75" s="41" t="s">
        <v>984</v>
      </c>
      <c r="Q75" s="41">
        <v>93267</v>
      </c>
      <c r="R75" s="41" t="s">
        <v>461</v>
      </c>
      <c r="S75" s="41" t="s">
        <v>60</v>
      </c>
      <c r="T75" s="41">
        <f t="shared" si="2"/>
        <v>23316.75</v>
      </c>
      <c r="U75" s="41" t="s">
        <v>752</v>
      </c>
      <c r="V75" s="41" t="s">
        <v>985</v>
      </c>
      <c r="W75" s="41" t="s">
        <v>986</v>
      </c>
      <c r="X75" s="67">
        <v>0.1854</v>
      </c>
      <c r="Y75" s="41" t="s">
        <v>987</v>
      </c>
      <c r="Z75" s="41" t="s">
        <v>493</v>
      </c>
      <c r="AA75" s="67">
        <v>0.987</v>
      </c>
      <c r="AB75" s="67" t="s">
        <v>494</v>
      </c>
      <c r="AC75" s="67" t="s">
        <v>467</v>
      </c>
      <c r="AD75" s="43" t="s">
        <v>1216</v>
      </c>
      <c r="AE75" s="41"/>
    </row>
    <row r="76" s="33" customFormat="1" ht="58" customHeight="1" spans="1:31">
      <c r="A76" s="41">
        <v>73</v>
      </c>
      <c r="B76" s="41" t="s">
        <v>1217</v>
      </c>
      <c r="C76" s="42" t="s">
        <v>1218</v>
      </c>
      <c r="D76" s="56" t="s">
        <v>927</v>
      </c>
      <c r="E76" s="43" t="s">
        <v>82</v>
      </c>
      <c r="F76" s="41" t="s">
        <v>618</v>
      </c>
      <c r="G76" s="43" t="s">
        <v>1219</v>
      </c>
      <c r="H76" s="53" t="s">
        <v>1220</v>
      </c>
      <c r="I76" s="41" t="s">
        <v>54</v>
      </c>
      <c r="J76" s="41" t="s">
        <v>606</v>
      </c>
      <c r="K76" s="41" t="s">
        <v>1221</v>
      </c>
      <c r="L76" s="65">
        <v>43763</v>
      </c>
      <c r="M76" s="65">
        <v>43763</v>
      </c>
      <c r="N76" s="41" t="s">
        <v>906</v>
      </c>
      <c r="O76" s="52" t="s">
        <v>459</v>
      </c>
      <c r="P76" s="41" t="s">
        <v>984</v>
      </c>
      <c r="Q76" s="41">
        <v>45139</v>
      </c>
      <c r="R76" s="41" t="s">
        <v>461</v>
      </c>
      <c r="S76" s="41" t="s">
        <v>60</v>
      </c>
      <c r="T76" s="41">
        <f t="shared" si="2"/>
        <v>11284.75</v>
      </c>
      <c r="U76" s="41" t="s">
        <v>752</v>
      </c>
      <c r="V76" s="41" t="s">
        <v>985</v>
      </c>
      <c r="W76" s="41" t="s">
        <v>986</v>
      </c>
      <c r="X76" s="67">
        <v>0.1854</v>
      </c>
      <c r="Y76" s="41" t="s">
        <v>987</v>
      </c>
      <c r="Z76" s="41" t="s">
        <v>1021</v>
      </c>
      <c r="AA76" s="67">
        <v>0.984</v>
      </c>
      <c r="AB76" s="67" t="s">
        <v>1013</v>
      </c>
      <c r="AC76" s="67" t="s">
        <v>467</v>
      </c>
      <c r="AD76" s="43" t="s">
        <v>1222</v>
      </c>
      <c r="AE76" s="41"/>
    </row>
    <row r="77" s="33" customFormat="1" ht="58" customHeight="1" spans="1:31">
      <c r="A77" s="41">
        <v>74</v>
      </c>
      <c r="B77" s="41" t="s">
        <v>1223</v>
      </c>
      <c r="C77" s="42" t="s">
        <v>1224</v>
      </c>
      <c r="D77" s="56" t="s">
        <v>498</v>
      </c>
      <c r="E77" s="43" t="s">
        <v>1180</v>
      </c>
      <c r="F77" s="41" t="s">
        <v>618</v>
      </c>
      <c r="G77" s="43" t="s">
        <v>1225</v>
      </c>
      <c r="H77" s="53" t="s">
        <v>1226</v>
      </c>
      <c r="I77" s="41" t="s">
        <v>54</v>
      </c>
      <c r="J77" s="41" t="s">
        <v>585</v>
      </c>
      <c r="K77" s="41" t="s">
        <v>1227</v>
      </c>
      <c r="L77" s="65">
        <v>43764</v>
      </c>
      <c r="M77" s="65">
        <v>43764</v>
      </c>
      <c r="N77" s="41" t="s">
        <v>906</v>
      </c>
      <c r="O77" s="52" t="s">
        <v>459</v>
      </c>
      <c r="P77" s="41" t="s">
        <v>984</v>
      </c>
      <c r="Q77" s="41">
        <v>94552</v>
      </c>
      <c r="R77" s="41" t="s">
        <v>461</v>
      </c>
      <c r="S77" s="41" t="s">
        <v>60</v>
      </c>
      <c r="T77" s="41">
        <f t="shared" si="2"/>
        <v>23638</v>
      </c>
      <c r="U77" s="41" t="s">
        <v>752</v>
      </c>
      <c r="V77" s="41" t="s">
        <v>985</v>
      </c>
      <c r="W77" s="41" t="s">
        <v>986</v>
      </c>
      <c r="X77" s="67">
        <v>0.1854</v>
      </c>
      <c r="Y77" s="41" t="s">
        <v>987</v>
      </c>
      <c r="Z77" s="41" t="s">
        <v>481</v>
      </c>
      <c r="AA77" s="67">
        <v>0.986</v>
      </c>
      <c r="AB77" s="67" t="s">
        <v>1228</v>
      </c>
      <c r="AC77" s="67" t="s">
        <v>912</v>
      </c>
      <c r="AD77" s="43" t="s">
        <v>1229</v>
      </c>
      <c r="AE77" s="41"/>
    </row>
    <row r="78" s="33" customFormat="1" ht="58" customHeight="1" spans="1:31">
      <c r="A78" s="41">
        <v>75</v>
      </c>
      <c r="B78" s="41" t="s">
        <v>1230</v>
      </c>
      <c r="C78" s="42" t="s">
        <v>1231</v>
      </c>
      <c r="D78" s="56" t="s">
        <v>549</v>
      </c>
      <c r="E78" s="43" t="s">
        <v>1232</v>
      </c>
      <c r="F78" s="41" t="s">
        <v>618</v>
      </c>
      <c r="G78" s="43" t="s">
        <v>1233</v>
      </c>
      <c r="H78" s="53" t="s">
        <v>1234</v>
      </c>
      <c r="I78" s="41" t="s">
        <v>54</v>
      </c>
      <c r="J78" s="41" t="s">
        <v>693</v>
      </c>
      <c r="K78" s="41" t="s">
        <v>1235</v>
      </c>
      <c r="L78" s="65">
        <v>43762</v>
      </c>
      <c r="M78" s="65">
        <v>43762</v>
      </c>
      <c r="N78" s="41" t="s">
        <v>906</v>
      </c>
      <c r="O78" s="52" t="s">
        <v>459</v>
      </c>
      <c r="P78" s="41" t="s">
        <v>984</v>
      </c>
      <c r="Q78" s="41">
        <v>48635</v>
      </c>
      <c r="R78" s="41" t="s">
        <v>461</v>
      </c>
      <c r="S78" s="41" t="s">
        <v>60</v>
      </c>
      <c r="T78" s="41">
        <f t="shared" si="2"/>
        <v>12158.75</v>
      </c>
      <c r="U78" s="41" t="s">
        <v>752</v>
      </c>
      <c r="V78" s="41" t="s">
        <v>985</v>
      </c>
      <c r="W78" s="41" t="s">
        <v>986</v>
      </c>
      <c r="X78" s="67">
        <v>0.1854</v>
      </c>
      <c r="Y78" s="41" t="s">
        <v>987</v>
      </c>
      <c r="Z78" s="41" t="s">
        <v>493</v>
      </c>
      <c r="AA78" s="67">
        <v>0.987</v>
      </c>
      <c r="AB78" s="67" t="s">
        <v>494</v>
      </c>
      <c r="AC78" s="67" t="s">
        <v>467</v>
      </c>
      <c r="AD78" s="43" t="s">
        <v>1236</v>
      </c>
      <c r="AE78" s="41"/>
    </row>
    <row r="79" s="33" customFormat="1" ht="58" customHeight="1" spans="1:31">
      <c r="A79" s="41">
        <v>76</v>
      </c>
      <c r="B79" s="41" t="s">
        <v>1237</v>
      </c>
      <c r="C79" s="42" t="s">
        <v>1238</v>
      </c>
      <c r="D79" s="56" t="s">
        <v>862</v>
      </c>
      <c r="E79" s="43" t="s">
        <v>1239</v>
      </c>
      <c r="F79" s="41" t="s">
        <v>618</v>
      </c>
      <c r="G79" s="43" t="s">
        <v>1240</v>
      </c>
      <c r="H79" s="53" t="s">
        <v>1241</v>
      </c>
      <c r="I79" s="41" t="s">
        <v>54</v>
      </c>
      <c r="J79" s="41" t="s">
        <v>1166</v>
      </c>
      <c r="K79" s="41" t="s">
        <v>1242</v>
      </c>
      <c r="L79" s="65">
        <v>43764</v>
      </c>
      <c r="M79" s="65">
        <v>43764</v>
      </c>
      <c r="N79" s="41" t="s">
        <v>906</v>
      </c>
      <c r="O79" s="52" t="s">
        <v>459</v>
      </c>
      <c r="P79" s="41" t="s">
        <v>984</v>
      </c>
      <c r="Q79" s="41">
        <v>20772</v>
      </c>
      <c r="R79" s="41" t="s">
        <v>461</v>
      </c>
      <c r="S79" s="41" t="s">
        <v>60</v>
      </c>
      <c r="T79" s="41">
        <f t="shared" si="2"/>
        <v>5193</v>
      </c>
      <c r="U79" s="41" t="s">
        <v>752</v>
      </c>
      <c r="V79" s="41" t="s">
        <v>985</v>
      </c>
      <c r="W79" s="41" t="s">
        <v>986</v>
      </c>
      <c r="X79" s="67">
        <v>0.1854</v>
      </c>
      <c r="Y79" s="41" t="s">
        <v>987</v>
      </c>
      <c r="Z79" s="41" t="s">
        <v>988</v>
      </c>
      <c r="AA79" s="67">
        <v>0.977</v>
      </c>
      <c r="AB79" s="67" t="s">
        <v>1059</v>
      </c>
      <c r="AC79" s="67" t="s">
        <v>467</v>
      </c>
      <c r="AD79" s="43" t="s">
        <v>1243</v>
      </c>
      <c r="AE79" s="41"/>
    </row>
    <row r="80" s="33" customFormat="1" ht="58" customHeight="1" spans="1:31">
      <c r="A80" s="41">
        <v>77</v>
      </c>
      <c r="B80" s="41" t="s">
        <v>1244</v>
      </c>
      <c r="C80" s="42" t="s">
        <v>1245</v>
      </c>
      <c r="D80" s="56" t="s">
        <v>1246</v>
      </c>
      <c r="E80" s="43" t="s">
        <v>300</v>
      </c>
      <c r="F80" s="41" t="s">
        <v>618</v>
      </c>
      <c r="G80" s="43" t="s">
        <v>1247</v>
      </c>
      <c r="H80" s="53" t="s">
        <v>1248</v>
      </c>
      <c r="I80" s="41" t="s">
        <v>54</v>
      </c>
      <c r="J80" s="41" t="s">
        <v>1249</v>
      </c>
      <c r="K80" s="41" t="s">
        <v>1250</v>
      </c>
      <c r="L80" s="65">
        <v>43766</v>
      </c>
      <c r="M80" s="65">
        <v>43766</v>
      </c>
      <c r="N80" s="41" t="s">
        <v>906</v>
      </c>
      <c r="O80" s="52" t="s">
        <v>459</v>
      </c>
      <c r="P80" s="41" t="s">
        <v>984</v>
      </c>
      <c r="Q80" s="41">
        <v>68182</v>
      </c>
      <c r="R80" s="41" t="s">
        <v>461</v>
      </c>
      <c r="S80" s="41" t="s">
        <v>60</v>
      </c>
      <c r="T80" s="41">
        <f t="shared" si="2"/>
        <v>17045.5</v>
      </c>
      <c r="U80" s="41" t="s">
        <v>752</v>
      </c>
      <c r="V80" s="41" t="s">
        <v>985</v>
      </c>
      <c r="W80" s="41" t="s">
        <v>986</v>
      </c>
      <c r="X80" s="67">
        <v>0.1854</v>
      </c>
      <c r="Y80" s="41" t="s">
        <v>987</v>
      </c>
      <c r="Z80" s="41" t="s">
        <v>481</v>
      </c>
      <c r="AA80" s="67">
        <v>0.986</v>
      </c>
      <c r="AB80" s="67" t="s">
        <v>1228</v>
      </c>
      <c r="AC80" s="67" t="s">
        <v>912</v>
      </c>
      <c r="AD80" s="43" t="s">
        <v>1251</v>
      </c>
      <c r="AE80" s="41"/>
    </row>
    <row r="81" s="33" customFormat="1" ht="58" customHeight="1" spans="1:31">
      <c r="A81" s="41">
        <v>78</v>
      </c>
      <c r="B81" s="41" t="s">
        <v>1252</v>
      </c>
      <c r="C81" s="42" t="s">
        <v>1253</v>
      </c>
      <c r="D81" s="41" t="s">
        <v>927</v>
      </c>
      <c r="E81" s="43" t="s">
        <v>1254</v>
      </c>
      <c r="F81" s="41" t="s">
        <v>618</v>
      </c>
      <c r="G81" s="43" t="s">
        <v>1255</v>
      </c>
      <c r="H81" s="53" t="s">
        <v>1256</v>
      </c>
      <c r="I81" s="41" t="s">
        <v>54</v>
      </c>
      <c r="J81" s="41" t="s">
        <v>1028</v>
      </c>
      <c r="K81" s="41" t="s">
        <v>1257</v>
      </c>
      <c r="L81" s="65">
        <v>43762</v>
      </c>
      <c r="M81" s="65">
        <v>43762</v>
      </c>
      <c r="N81" s="41" t="s">
        <v>906</v>
      </c>
      <c r="O81" s="52" t="s">
        <v>459</v>
      </c>
      <c r="P81" s="41" t="s">
        <v>984</v>
      </c>
      <c r="Q81" s="41">
        <v>49043</v>
      </c>
      <c r="R81" s="41" t="s">
        <v>461</v>
      </c>
      <c r="S81" s="41" t="s">
        <v>60</v>
      </c>
      <c r="T81" s="41">
        <f t="shared" si="2"/>
        <v>12260.75</v>
      </c>
      <c r="U81" s="41" t="s">
        <v>752</v>
      </c>
      <c r="V81" s="41" t="s">
        <v>985</v>
      </c>
      <c r="W81" s="41" t="s">
        <v>986</v>
      </c>
      <c r="X81" s="67">
        <v>0.1854</v>
      </c>
      <c r="Y81" s="41" t="s">
        <v>987</v>
      </c>
      <c r="Z81" s="41" t="s">
        <v>988</v>
      </c>
      <c r="AA81" s="67">
        <v>0.977</v>
      </c>
      <c r="AB81" s="67" t="s">
        <v>1059</v>
      </c>
      <c r="AC81" s="67" t="s">
        <v>467</v>
      </c>
      <c r="AD81" s="43" t="s">
        <v>1258</v>
      </c>
      <c r="AE81" s="41"/>
    </row>
    <row r="82" s="33" customFormat="1" ht="58" customHeight="1" spans="1:31">
      <c r="A82" s="41">
        <v>79</v>
      </c>
      <c r="B82" s="41" t="s">
        <v>1259</v>
      </c>
      <c r="C82" s="42" t="s">
        <v>1260</v>
      </c>
      <c r="D82" s="41" t="s">
        <v>927</v>
      </c>
      <c r="E82" s="43" t="s">
        <v>1261</v>
      </c>
      <c r="F82" s="41" t="s">
        <v>618</v>
      </c>
      <c r="G82" s="43" t="s">
        <v>1262</v>
      </c>
      <c r="H82" s="41" t="s">
        <v>1151</v>
      </c>
      <c r="I82" s="41" t="s">
        <v>54</v>
      </c>
      <c r="J82" s="41" t="s">
        <v>1263</v>
      </c>
      <c r="K82" s="41" t="s">
        <v>1264</v>
      </c>
      <c r="L82" s="65">
        <v>43765</v>
      </c>
      <c r="M82" s="65">
        <v>43765</v>
      </c>
      <c r="N82" s="56" t="s">
        <v>906</v>
      </c>
      <c r="O82" s="52" t="s">
        <v>459</v>
      </c>
      <c r="P82" s="41" t="s">
        <v>984</v>
      </c>
      <c r="Q82" s="54">
        <v>38486</v>
      </c>
      <c r="R82" s="41" t="s">
        <v>1265</v>
      </c>
      <c r="S82" s="41" t="s">
        <v>60</v>
      </c>
      <c r="T82" s="41">
        <f t="shared" si="2"/>
        <v>9621.5</v>
      </c>
      <c r="U82" s="41" t="s">
        <v>752</v>
      </c>
      <c r="V82" s="41" t="s">
        <v>985</v>
      </c>
      <c r="W82" s="41" t="s">
        <v>986</v>
      </c>
      <c r="X82" s="67">
        <v>0.1854</v>
      </c>
      <c r="Y82" s="41" t="s">
        <v>987</v>
      </c>
      <c r="Z82" s="41" t="s">
        <v>988</v>
      </c>
      <c r="AA82" s="67">
        <v>0.977</v>
      </c>
      <c r="AB82" s="67" t="s">
        <v>1059</v>
      </c>
      <c r="AC82" s="67" t="s">
        <v>467</v>
      </c>
      <c r="AD82" s="43" t="s">
        <v>1266</v>
      </c>
      <c r="AE82" s="41"/>
    </row>
    <row r="83" s="36" customFormat="1" ht="58" customHeight="1" spans="1:31">
      <c r="A83" s="41">
        <v>80</v>
      </c>
      <c r="B83" s="54" t="s">
        <v>1267</v>
      </c>
      <c r="C83" s="76" t="s">
        <v>1268</v>
      </c>
      <c r="D83" s="54" t="s">
        <v>1269</v>
      </c>
      <c r="E83" s="43" t="s">
        <v>1270</v>
      </c>
      <c r="F83" s="54" t="s">
        <v>1271</v>
      </c>
      <c r="G83" s="43" t="s">
        <v>1272</v>
      </c>
      <c r="H83" s="54" t="s">
        <v>1273</v>
      </c>
      <c r="I83" s="54" t="s">
        <v>54</v>
      </c>
      <c r="J83" s="54" t="s">
        <v>1274</v>
      </c>
      <c r="K83" s="54" t="s">
        <v>1275</v>
      </c>
      <c r="L83" s="79">
        <v>43496</v>
      </c>
      <c r="M83" s="79">
        <v>43496</v>
      </c>
      <c r="N83" s="54" t="s">
        <v>353</v>
      </c>
      <c r="O83" s="48" t="s">
        <v>459</v>
      </c>
      <c r="P83" s="54" t="s">
        <v>1276</v>
      </c>
      <c r="Q83" s="54">
        <v>116511</v>
      </c>
      <c r="R83" s="54" t="s">
        <v>461</v>
      </c>
      <c r="S83" s="54" t="s">
        <v>60</v>
      </c>
      <c r="T83" s="54">
        <f t="shared" si="2"/>
        <v>29127.75</v>
      </c>
      <c r="U83" s="54" t="s">
        <v>752</v>
      </c>
      <c r="V83" s="54" t="s">
        <v>1277</v>
      </c>
      <c r="W83" s="54" t="s">
        <v>463</v>
      </c>
      <c r="X83" s="72">
        <v>0.183</v>
      </c>
      <c r="Y83" s="54" t="s">
        <v>1278</v>
      </c>
      <c r="Z83" s="54" t="s">
        <v>481</v>
      </c>
      <c r="AA83" s="72">
        <v>0.983</v>
      </c>
      <c r="AB83" s="72" t="s">
        <v>639</v>
      </c>
      <c r="AC83" s="72" t="s">
        <v>597</v>
      </c>
      <c r="AD83" s="43" t="s">
        <v>1279</v>
      </c>
      <c r="AE83" s="54"/>
    </row>
    <row r="84" s="33" customFormat="1" ht="58" customHeight="1" spans="1:31">
      <c r="A84" s="41">
        <v>81</v>
      </c>
      <c r="B84" s="41" t="s">
        <v>1280</v>
      </c>
      <c r="C84" s="42" t="s">
        <v>1281</v>
      </c>
      <c r="D84" s="54" t="s">
        <v>862</v>
      </c>
      <c r="E84" s="43" t="s">
        <v>1282</v>
      </c>
      <c r="F84" s="41" t="s">
        <v>618</v>
      </c>
      <c r="G84" s="43" t="s">
        <v>1283</v>
      </c>
      <c r="H84" s="41" t="s">
        <v>1284</v>
      </c>
      <c r="I84" s="41" t="s">
        <v>54</v>
      </c>
      <c r="J84" s="41" t="s">
        <v>1285</v>
      </c>
      <c r="K84" s="41" t="s">
        <v>1286</v>
      </c>
      <c r="L84" s="65">
        <v>43525</v>
      </c>
      <c r="M84" s="65">
        <v>43525</v>
      </c>
      <c r="N84" s="41" t="s">
        <v>59</v>
      </c>
      <c r="O84" s="52" t="s">
        <v>459</v>
      </c>
      <c r="P84" s="54" t="s">
        <v>933</v>
      </c>
      <c r="Q84" s="54">
        <v>19120</v>
      </c>
      <c r="R84" s="41" t="s">
        <v>461</v>
      </c>
      <c r="S84" s="41" t="s">
        <v>60</v>
      </c>
      <c r="T84" s="41">
        <f t="shared" si="2"/>
        <v>4780</v>
      </c>
      <c r="U84" s="41" t="s">
        <v>710</v>
      </c>
      <c r="V84" s="41" t="s">
        <v>1287</v>
      </c>
      <c r="W84" s="41" t="s">
        <v>1288</v>
      </c>
      <c r="X84" s="67">
        <v>0.18</v>
      </c>
      <c r="Y84" s="41" t="s">
        <v>715</v>
      </c>
      <c r="Z84" s="41" t="s">
        <v>1289</v>
      </c>
      <c r="AA84" s="67">
        <v>0.972</v>
      </c>
      <c r="AB84" s="67" t="s">
        <v>1290</v>
      </c>
      <c r="AC84" s="67" t="s">
        <v>1291</v>
      </c>
      <c r="AD84" s="43" t="s">
        <v>1292</v>
      </c>
      <c r="AE84" s="41"/>
    </row>
    <row r="85" s="33" customFormat="1" ht="58" customHeight="1" spans="1:31">
      <c r="A85" s="41">
        <v>82</v>
      </c>
      <c r="B85" s="41" t="s">
        <v>1293</v>
      </c>
      <c r="C85" s="42" t="s">
        <v>1294</v>
      </c>
      <c r="D85" s="54" t="s">
        <v>1205</v>
      </c>
      <c r="E85" s="43" t="s">
        <v>1180</v>
      </c>
      <c r="F85" s="54" t="s">
        <v>618</v>
      </c>
      <c r="G85" s="43" t="s">
        <v>1295</v>
      </c>
      <c r="H85" s="54" t="s">
        <v>1296</v>
      </c>
      <c r="I85" s="54" t="s">
        <v>54</v>
      </c>
      <c r="J85" s="54" t="s">
        <v>1297</v>
      </c>
      <c r="K85" s="54" t="s">
        <v>1298</v>
      </c>
      <c r="L85" s="79">
        <v>43759</v>
      </c>
      <c r="M85" s="79">
        <v>43759</v>
      </c>
      <c r="N85" s="54" t="s">
        <v>59</v>
      </c>
      <c r="O85" s="48" t="s">
        <v>459</v>
      </c>
      <c r="P85" s="54" t="s">
        <v>984</v>
      </c>
      <c r="Q85" s="54">
        <v>40862</v>
      </c>
      <c r="R85" s="41" t="s">
        <v>461</v>
      </c>
      <c r="S85" s="41" t="s">
        <v>60</v>
      </c>
      <c r="T85" s="41">
        <f t="shared" si="2"/>
        <v>10215.5</v>
      </c>
      <c r="U85" s="41" t="s">
        <v>752</v>
      </c>
      <c r="V85" s="41" t="s">
        <v>985</v>
      </c>
      <c r="W85" s="41" t="s">
        <v>986</v>
      </c>
      <c r="X85" s="67">
        <v>0.1854</v>
      </c>
      <c r="Y85" s="41" t="s">
        <v>987</v>
      </c>
      <c r="Z85" s="41" t="s">
        <v>988</v>
      </c>
      <c r="AA85" s="67">
        <v>0.977</v>
      </c>
      <c r="AB85" s="67" t="s">
        <v>1059</v>
      </c>
      <c r="AC85" s="67" t="s">
        <v>467</v>
      </c>
      <c r="AD85" s="43" t="s">
        <v>1299</v>
      </c>
      <c r="AE85" s="41"/>
    </row>
    <row r="86" s="33" customFormat="1" ht="58" customHeight="1" spans="1:31">
      <c r="A86" s="41">
        <v>83</v>
      </c>
      <c r="B86" s="41" t="s">
        <v>1300</v>
      </c>
      <c r="C86" s="42" t="s">
        <v>1301</v>
      </c>
      <c r="D86" s="54" t="s">
        <v>1246</v>
      </c>
      <c r="E86" s="43" t="s">
        <v>1047</v>
      </c>
      <c r="F86" s="54" t="s">
        <v>618</v>
      </c>
      <c r="G86" s="43" t="s">
        <v>1302</v>
      </c>
      <c r="H86" s="77" t="s">
        <v>1303</v>
      </c>
      <c r="I86" s="54" t="s">
        <v>54</v>
      </c>
      <c r="J86" s="54" t="s">
        <v>1249</v>
      </c>
      <c r="K86" s="54" t="s">
        <v>1304</v>
      </c>
      <c r="L86" s="79">
        <v>43765</v>
      </c>
      <c r="M86" s="79">
        <v>43765</v>
      </c>
      <c r="N86" s="70" t="s">
        <v>906</v>
      </c>
      <c r="O86" s="48" t="s">
        <v>459</v>
      </c>
      <c r="P86" s="54" t="s">
        <v>984</v>
      </c>
      <c r="Q86" s="54">
        <v>93250</v>
      </c>
      <c r="R86" s="41" t="s">
        <v>461</v>
      </c>
      <c r="S86" s="41" t="s">
        <v>60</v>
      </c>
      <c r="T86" s="41">
        <f t="shared" si="2"/>
        <v>23312.5</v>
      </c>
      <c r="U86" s="41" t="s">
        <v>752</v>
      </c>
      <c r="V86" s="41" t="s">
        <v>985</v>
      </c>
      <c r="W86" s="41" t="s">
        <v>986</v>
      </c>
      <c r="X86" s="67">
        <v>0.1854</v>
      </c>
      <c r="Y86" s="41" t="s">
        <v>987</v>
      </c>
      <c r="Z86" s="41" t="s">
        <v>481</v>
      </c>
      <c r="AA86" s="67">
        <v>0.986</v>
      </c>
      <c r="AB86" s="67" t="s">
        <v>1228</v>
      </c>
      <c r="AC86" s="67" t="s">
        <v>912</v>
      </c>
      <c r="AD86" s="43" t="s">
        <v>1305</v>
      </c>
      <c r="AE86" s="41"/>
    </row>
    <row r="87" s="33" customFormat="1" ht="58" customHeight="1" spans="1:31">
      <c r="A87" s="41">
        <v>84</v>
      </c>
      <c r="B87" s="41" t="s">
        <v>1306</v>
      </c>
      <c r="C87" s="42" t="s">
        <v>1307</v>
      </c>
      <c r="D87" s="54" t="s">
        <v>435</v>
      </c>
      <c r="E87" s="43" t="s">
        <v>1308</v>
      </c>
      <c r="F87" s="54" t="s">
        <v>618</v>
      </c>
      <c r="G87" s="43" t="s">
        <v>1309</v>
      </c>
      <c r="H87" s="54" t="s">
        <v>1310</v>
      </c>
      <c r="I87" s="41" t="s">
        <v>54</v>
      </c>
      <c r="J87" s="41" t="s">
        <v>633</v>
      </c>
      <c r="K87" s="41" t="s">
        <v>1311</v>
      </c>
      <c r="L87" s="65">
        <v>43533</v>
      </c>
      <c r="M87" s="65">
        <v>43533</v>
      </c>
      <c r="N87" s="41" t="s">
        <v>59</v>
      </c>
      <c r="O87" s="52" t="s">
        <v>459</v>
      </c>
      <c r="P87" s="41" t="s">
        <v>1312</v>
      </c>
      <c r="Q87" s="54">
        <v>130739</v>
      </c>
      <c r="R87" s="41" t="s">
        <v>461</v>
      </c>
      <c r="S87" s="41" t="s">
        <v>60</v>
      </c>
      <c r="T87" s="41">
        <f t="shared" si="2"/>
        <v>32684.75</v>
      </c>
      <c r="U87" s="41" t="s">
        <v>710</v>
      </c>
      <c r="V87" s="41" t="s">
        <v>1287</v>
      </c>
      <c r="W87" s="41" t="s">
        <v>1288</v>
      </c>
      <c r="X87" s="67">
        <v>0.18</v>
      </c>
      <c r="Y87" s="41" t="s">
        <v>715</v>
      </c>
      <c r="Z87" s="41" t="s">
        <v>481</v>
      </c>
      <c r="AA87" s="67">
        <v>0.986</v>
      </c>
      <c r="AB87" s="67" t="s">
        <v>1313</v>
      </c>
      <c r="AC87" s="67" t="s">
        <v>597</v>
      </c>
      <c r="AD87" s="43" t="s">
        <v>1314</v>
      </c>
      <c r="AE87" s="41" t="s">
        <v>1315</v>
      </c>
    </row>
    <row r="88" s="33" customFormat="1" ht="58" customHeight="1" spans="1:31">
      <c r="A88" s="41">
        <v>85</v>
      </c>
      <c r="B88" s="41" t="s">
        <v>1316</v>
      </c>
      <c r="C88" s="42" t="s">
        <v>1317</v>
      </c>
      <c r="D88" s="56" t="s">
        <v>1318</v>
      </c>
      <c r="E88" s="43" t="s">
        <v>232</v>
      </c>
      <c r="F88" s="41" t="s">
        <v>618</v>
      </c>
      <c r="G88" s="43" t="s">
        <v>1319</v>
      </c>
      <c r="H88" s="53" t="s">
        <v>1320</v>
      </c>
      <c r="I88" s="41" t="s">
        <v>54</v>
      </c>
      <c r="J88" s="41" t="s">
        <v>1321</v>
      </c>
      <c r="K88" s="41" t="s">
        <v>1322</v>
      </c>
      <c r="L88" s="65">
        <v>43736</v>
      </c>
      <c r="M88" s="65">
        <v>43736</v>
      </c>
      <c r="N88" s="41" t="s">
        <v>59</v>
      </c>
      <c r="O88" s="52" t="s">
        <v>459</v>
      </c>
      <c r="P88" s="41" t="s">
        <v>1012</v>
      </c>
      <c r="Q88" s="41">
        <v>68072</v>
      </c>
      <c r="R88" s="41" t="s">
        <v>461</v>
      </c>
      <c r="S88" s="41" t="s">
        <v>60</v>
      </c>
      <c r="T88" s="41">
        <f t="shared" si="2"/>
        <v>17018</v>
      </c>
      <c r="U88" s="41" t="s">
        <v>752</v>
      </c>
      <c r="V88" s="41" t="s">
        <v>985</v>
      </c>
      <c r="W88" s="41" t="s">
        <v>986</v>
      </c>
      <c r="X88" s="67">
        <v>0.1854</v>
      </c>
      <c r="Y88" s="41" t="s">
        <v>987</v>
      </c>
      <c r="Z88" s="41" t="s">
        <v>493</v>
      </c>
      <c r="AA88" s="67">
        <v>0.987</v>
      </c>
      <c r="AB88" s="67" t="s">
        <v>494</v>
      </c>
      <c r="AC88" s="67" t="s">
        <v>467</v>
      </c>
      <c r="AD88" s="43" t="s">
        <v>1014</v>
      </c>
      <c r="AE88" s="41"/>
    </row>
    <row r="89" s="33" customFormat="1" ht="101" customHeight="1" spans="1:31">
      <c r="A89" s="41">
        <v>86</v>
      </c>
      <c r="B89" s="41" t="s">
        <v>1323</v>
      </c>
      <c r="C89" s="41" t="s">
        <v>1324</v>
      </c>
      <c r="D89" s="41" t="s">
        <v>549</v>
      </c>
      <c r="E89" s="43" t="s">
        <v>1325</v>
      </c>
      <c r="F89" s="41" t="s">
        <v>618</v>
      </c>
      <c r="G89" s="43" t="s">
        <v>1326</v>
      </c>
      <c r="H89" s="41" t="s">
        <v>1327</v>
      </c>
      <c r="I89" s="41" t="s">
        <v>54</v>
      </c>
      <c r="J89" s="41" t="s">
        <v>585</v>
      </c>
      <c r="K89" s="41" t="s">
        <v>1328</v>
      </c>
      <c r="L89" s="65">
        <v>43763</v>
      </c>
      <c r="M89" s="65">
        <v>43763</v>
      </c>
      <c r="N89" s="41" t="s">
        <v>59</v>
      </c>
      <c r="O89" s="52" t="s">
        <v>459</v>
      </c>
      <c r="P89" s="41" t="s">
        <v>984</v>
      </c>
      <c r="Q89" s="54">
        <v>99136</v>
      </c>
      <c r="R89" s="41" t="s">
        <v>461</v>
      </c>
      <c r="S89" s="41" t="s">
        <v>60</v>
      </c>
      <c r="T89" s="41">
        <f t="shared" si="2"/>
        <v>24784</v>
      </c>
      <c r="U89" s="41" t="e">
        <v>#N/A</v>
      </c>
      <c r="V89" s="41" t="e">
        <v>#N/A</v>
      </c>
      <c r="W89" s="41" t="e">
        <v>#N/A</v>
      </c>
      <c r="X89" s="67" t="e">
        <v>#N/A</v>
      </c>
      <c r="Y89" s="41" t="e">
        <v>#N/A</v>
      </c>
      <c r="Z89" s="41" t="e">
        <v>#N/A</v>
      </c>
      <c r="AA89" s="67" t="e">
        <v>#N/A</v>
      </c>
      <c r="AB89" s="67" t="e">
        <v>#N/A</v>
      </c>
      <c r="AC89" s="67" t="e">
        <v>#N/A</v>
      </c>
      <c r="AD89" s="43" t="s">
        <v>1329</v>
      </c>
      <c r="AE89" s="41" t="s">
        <v>1330</v>
      </c>
    </row>
    <row r="90" s="1" customFormat="1" ht="53" customHeight="1" spans="1:31">
      <c r="A90" s="41" t="s">
        <v>10</v>
      </c>
      <c r="B90" s="13"/>
      <c r="C90" s="13"/>
      <c r="D90" s="13"/>
      <c r="E90" s="13"/>
      <c r="F90" s="13"/>
      <c r="G90" s="78"/>
      <c r="H90" s="13"/>
      <c r="I90" s="13"/>
      <c r="J90" s="13"/>
      <c r="K90" s="13"/>
      <c r="L90" s="13"/>
      <c r="M90" s="13"/>
      <c r="N90" s="13"/>
      <c r="O90" s="13"/>
      <c r="P90" s="13"/>
      <c r="Q90" s="12">
        <f>SUM(Q4:Q89)</f>
        <v>6514488</v>
      </c>
      <c r="R90" s="13"/>
      <c r="S90" s="13"/>
      <c r="T90" s="13">
        <f>SUM(T4:T89)</f>
        <v>1628622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</sheetData>
  <autoFilter ref="A1:AD90">
    <extLst/>
  </autoFilter>
  <mergeCells count="25">
    <mergeCell ref="A1:AD1"/>
    <mergeCell ref="U2:Y2"/>
    <mergeCell ref="Z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D2:AD3"/>
    <mergeCell ref="AE2:AE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abSelected="1" topLeftCell="L1" workbookViewId="0">
      <selection activeCell="O5" sqref="O5"/>
    </sheetView>
  </sheetViews>
  <sheetFormatPr defaultColWidth="9" defaultRowHeight="13.5"/>
  <cols>
    <col min="1" max="1" width="4.375" style="1" customWidth="1"/>
    <col min="2" max="2" width="9.375" style="1" customWidth="1"/>
    <col min="3" max="4" width="9" style="1"/>
    <col min="5" max="5" width="10.875" style="1" customWidth="1"/>
    <col min="6" max="6" width="14.75" style="1" customWidth="1"/>
    <col min="7" max="7" width="14.625" style="1" customWidth="1"/>
    <col min="8" max="8" width="11.625" style="1" customWidth="1"/>
    <col min="9" max="9" width="8.5" style="1" customWidth="1"/>
    <col min="10" max="10" width="10.25" style="1" customWidth="1"/>
    <col min="11" max="11" width="15.25" style="1" customWidth="1"/>
    <col min="12" max="12" width="11.5" style="1" customWidth="1"/>
    <col min="13" max="13" width="13.5" style="1" customWidth="1"/>
    <col min="14" max="14" width="10.875" style="1" customWidth="1"/>
    <col min="15" max="15" width="18" style="1" customWidth="1"/>
    <col min="16" max="16" width="17" style="1" customWidth="1"/>
    <col min="17" max="17" width="12.25" style="1" customWidth="1"/>
    <col min="18" max="18" width="12" style="1" customWidth="1"/>
    <col min="19" max="19" width="9.375" style="1"/>
    <col min="20" max="20" width="12.625" style="1"/>
    <col min="21" max="21" width="14" style="1" customWidth="1"/>
    <col min="22" max="22" width="12.25" style="1" customWidth="1"/>
    <col min="23" max="23" width="11.75" style="1" customWidth="1"/>
    <col min="24" max="24" width="7.75" style="1" customWidth="1"/>
    <col min="25" max="25" width="10" style="1" customWidth="1"/>
    <col min="26" max="26" width="6.5" style="1" customWidth="1"/>
    <col min="27" max="27" width="8.5" style="1" customWidth="1"/>
    <col min="28" max="29" width="7.5" style="1" customWidth="1"/>
    <col min="30" max="30" width="9.5" style="1" customWidth="1"/>
    <col min="31" max="32" width="7.5" style="1" customWidth="1"/>
    <col min="33" max="33" width="17.375" style="1" customWidth="1"/>
    <col min="34" max="16384" width="26.875" style="1"/>
  </cols>
  <sheetData>
    <row r="1" s="1" customFormat="1" ht="36" customHeight="1" spans="1:33">
      <c r="A1" s="3" t="s">
        <v>1331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="1" customFormat="1" ht="35" customHeight="1" spans="1:33">
      <c r="A2" s="4" t="s">
        <v>16</v>
      </c>
      <c r="B2" s="4" t="s">
        <v>17</v>
      </c>
      <c r="C2" s="4" t="s">
        <v>18</v>
      </c>
      <c r="D2" s="5" t="s">
        <v>19</v>
      </c>
      <c r="E2" s="5" t="s">
        <v>1332</v>
      </c>
      <c r="F2" s="5" t="s">
        <v>21</v>
      </c>
      <c r="G2" s="5" t="s">
        <v>22</v>
      </c>
      <c r="H2" s="5" t="s">
        <v>23</v>
      </c>
      <c r="I2" s="16" t="s">
        <v>24</v>
      </c>
      <c r="J2" s="4" t="s">
        <v>1333</v>
      </c>
      <c r="K2" s="4" t="s">
        <v>29</v>
      </c>
      <c r="L2" s="4" t="s">
        <v>27</v>
      </c>
      <c r="M2" s="4" t="s">
        <v>28</v>
      </c>
      <c r="N2" s="4" t="s">
        <v>30</v>
      </c>
      <c r="O2" s="17" t="s">
        <v>1334</v>
      </c>
      <c r="P2" s="18"/>
      <c r="Q2" s="4" t="s">
        <v>31</v>
      </c>
      <c r="R2" s="4" t="s">
        <v>32</v>
      </c>
      <c r="S2" s="4" t="s">
        <v>1335</v>
      </c>
      <c r="T2" s="17"/>
      <c r="U2" s="17" t="s">
        <v>34</v>
      </c>
      <c r="V2" s="26"/>
      <c r="W2" s="18"/>
      <c r="X2" s="27" t="s">
        <v>35</v>
      </c>
      <c r="Y2" s="27"/>
      <c r="Z2" s="27"/>
      <c r="AA2" s="27"/>
      <c r="AB2" s="27"/>
      <c r="AC2" s="27" t="s">
        <v>36</v>
      </c>
      <c r="AD2" s="27"/>
      <c r="AE2" s="27"/>
      <c r="AF2" s="27"/>
      <c r="AG2" s="5" t="s">
        <v>449</v>
      </c>
    </row>
    <row r="3" s="1" customFormat="1" ht="66" customHeight="1" spans="1:33">
      <c r="A3" s="6"/>
      <c r="B3" s="6"/>
      <c r="C3" s="6"/>
      <c r="D3" s="7"/>
      <c r="E3" s="7"/>
      <c r="F3" s="7"/>
      <c r="G3" s="7"/>
      <c r="H3" s="7"/>
      <c r="I3" s="19"/>
      <c r="J3" s="6"/>
      <c r="K3" s="6"/>
      <c r="L3" s="6"/>
      <c r="M3" s="6"/>
      <c r="N3" s="6"/>
      <c r="O3" s="20" t="s">
        <v>37</v>
      </c>
      <c r="P3" s="20" t="s">
        <v>38</v>
      </c>
      <c r="Q3" s="6"/>
      <c r="R3" s="6"/>
      <c r="S3" s="6"/>
      <c r="T3" s="6"/>
      <c r="U3" s="28" t="s">
        <v>1336</v>
      </c>
      <c r="V3" s="20" t="s">
        <v>1337</v>
      </c>
      <c r="W3" s="20" t="s">
        <v>40</v>
      </c>
      <c r="X3" s="7" t="s">
        <v>41</v>
      </c>
      <c r="Y3" s="7" t="s">
        <v>42</v>
      </c>
      <c r="Z3" s="7" t="s">
        <v>43</v>
      </c>
      <c r="AA3" s="7" t="s">
        <v>44</v>
      </c>
      <c r="AB3" s="7" t="s">
        <v>45</v>
      </c>
      <c r="AC3" s="7" t="s">
        <v>43</v>
      </c>
      <c r="AD3" s="7" t="s">
        <v>46</v>
      </c>
      <c r="AE3" s="7" t="s">
        <v>42</v>
      </c>
      <c r="AF3" s="7" t="s">
        <v>45</v>
      </c>
      <c r="AG3" s="7"/>
    </row>
    <row r="4" s="2" customFormat="1" ht="117" customHeight="1" spans="1:33">
      <c r="A4" s="8">
        <v>1</v>
      </c>
      <c r="B4" s="168" t="s">
        <v>1338</v>
      </c>
      <c r="C4" s="9" t="s">
        <v>1339</v>
      </c>
      <c r="D4" s="8" t="s">
        <v>1340</v>
      </c>
      <c r="E4" s="8" t="s">
        <v>1341</v>
      </c>
      <c r="F4" s="9" t="s">
        <v>535</v>
      </c>
      <c r="G4" s="169" t="s">
        <v>1342</v>
      </c>
      <c r="H4" s="9" t="s">
        <v>1343</v>
      </c>
      <c r="I4" s="11" t="s">
        <v>1344</v>
      </c>
      <c r="J4" s="21" t="s">
        <v>1345</v>
      </c>
      <c r="K4" s="22" t="s">
        <v>1346</v>
      </c>
      <c r="L4" s="23" t="s">
        <v>1347</v>
      </c>
      <c r="M4" s="24" t="s">
        <v>1348</v>
      </c>
      <c r="N4" s="22" t="s">
        <v>1349</v>
      </c>
      <c r="O4" s="8" t="s">
        <v>1350</v>
      </c>
      <c r="P4" s="25">
        <v>2059750.5</v>
      </c>
      <c r="Q4" s="10" t="s">
        <v>1351</v>
      </c>
      <c r="R4" s="8" t="s">
        <v>60</v>
      </c>
      <c r="S4" s="21">
        <v>51.4938</v>
      </c>
      <c r="T4" s="21">
        <f>P4*0.25</f>
        <v>514937.625</v>
      </c>
      <c r="U4" s="8" t="s">
        <v>459</v>
      </c>
      <c r="V4" s="8" t="s">
        <v>459</v>
      </c>
      <c r="W4" s="8" t="s">
        <v>459</v>
      </c>
      <c r="X4" s="11" t="s">
        <v>752</v>
      </c>
      <c r="Y4" s="10" t="s">
        <v>1352</v>
      </c>
      <c r="Z4" s="10" t="s">
        <v>1353</v>
      </c>
      <c r="AA4" s="29">
        <v>0.211</v>
      </c>
      <c r="AB4" s="9" t="s">
        <v>1354</v>
      </c>
      <c r="AC4" s="10" t="s">
        <v>1355</v>
      </c>
      <c r="AD4" s="30">
        <v>0.981</v>
      </c>
      <c r="AE4" s="10" t="s">
        <v>1356</v>
      </c>
      <c r="AF4" s="9" t="s">
        <v>1357</v>
      </c>
      <c r="AG4" s="8" t="s">
        <v>1358</v>
      </c>
    </row>
    <row r="5" s="2" customFormat="1" ht="86" customHeight="1" spans="1:33">
      <c r="A5" s="8">
        <v>2</v>
      </c>
      <c r="B5" s="168" t="s">
        <v>1359</v>
      </c>
      <c r="C5" s="9" t="s">
        <v>1360</v>
      </c>
      <c r="D5" s="8" t="s">
        <v>1361</v>
      </c>
      <c r="E5" s="8" t="s">
        <v>1362</v>
      </c>
      <c r="F5" s="9" t="s">
        <v>1363</v>
      </c>
      <c r="G5" s="169" t="s">
        <v>1364</v>
      </c>
      <c r="H5" s="9" t="s">
        <v>1365</v>
      </c>
      <c r="I5" s="11" t="s">
        <v>1344</v>
      </c>
      <c r="J5" s="21" t="s">
        <v>1366</v>
      </c>
      <c r="K5" s="22" t="s">
        <v>1367</v>
      </c>
      <c r="L5" s="23" t="s">
        <v>1368</v>
      </c>
      <c r="M5" s="24" t="s">
        <v>750</v>
      </c>
      <c r="N5" s="11" t="s">
        <v>59</v>
      </c>
      <c r="O5" s="8" t="s">
        <v>1369</v>
      </c>
      <c r="P5" s="21">
        <v>18475800</v>
      </c>
      <c r="Q5" s="10" t="s">
        <v>1351</v>
      </c>
      <c r="R5" s="8" t="s">
        <v>60</v>
      </c>
      <c r="S5" s="21">
        <v>461.895</v>
      </c>
      <c r="T5" s="21">
        <f>P5*0.25</f>
        <v>4618950</v>
      </c>
      <c r="U5" s="8" t="s">
        <v>1370</v>
      </c>
      <c r="V5" s="8">
        <f>W5/0.25</f>
        <v>39106000</v>
      </c>
      <c r="W5" s="8">
        <v>9776500</v>
      </c>
      <c r="X5" s="11" t="s">
        <v>752</v>
      </c>
      <c r="Y5" s="31" t="s">
        <v>1371</v>
      </c>
      <c r="Z5" s="31" t="s">
        <v>1372</v>
      </c>
      <c r="AA5" s="29">
        <v>0.186</v>
      </c>
      <c r="AB5" s="9" t="s">
        <v>1373</v>
      </c>
      <c r="AC5" s="31" t="s">
        <v>1374</v>
      </c>
      <c r="AD5" s="30">
        <v>0.9858</v>
      </c>
      <c r="AE5" s="10" t="s">
        <v>1375</v>
      </c>
      <c r="AF5" s="9" t="s">
        <v>1357</v>
      </c>
      <c r="AG5" s="8" t="s">
        <v>1376</v>
      </c>
    </row>
    <row r="6" s="2" customFormat="1" ht="63" customHeight="1" spans="1:33">
      <c r="A6" s="11">
        <v>3</v>
      </c>
      <c r="B6" s="170" t="s">
        <v>1377</v>
      </c>
      <c r="C6" s="9" t="s">
        <v>1378</v>
      </c>
      <c r="D6" s="9" t="s">
        <v>1379</v>
      </c>
      <c r="E6" s="170" t="s">
        <v>1380</v>
      </c>
      <c r="F6" s="9" t="s">
        <v>1381</v>
      </c>
      <c r="G6" s="9" t="s">
        <v>1382</v>
      </c>
      <c r="H6" s="9" t="s">
        <v>1383</v>
      </c>
      <c r="I6" s="11" t="s">
        <v>1344</v>
      </c>
      <c r="J6" s="21" t="s">
        <v>1384</v>
      </c>
      <c r="K6" s="22" t="s">
        <v>1385</v>
      </c>
      <c r="L6" s="11" t="s">
        <v>1386</v>
      </c>
      <c r="M6" s="11" t="s">
        <v>1386</v>
      </c>
      <c r="N6" s="11" t="s">
        <v>59</v>
      </c>
      <c r="O6" s="22" t="s">
        <v>1387</v>
      </c>
      <c r="P6" s="11">
        <v>8028180</v>
      </c>
      <c r="Q6" s="9" t="s">
        <v>461</v>
      </c>
      <c r="R6" s="11" t="s">
        <v>60</v>
      </c>
      <c r="S6" s="11">
        <v>200.7045</v>
      </c>
      <c r="T6" s="21">
        <f>P6*0.25</f>
        <v>2007045</v>
      </c>
      <c r="U6" s="11" t="s">
        <v>459</v>
      </c>
      <c r="V6" s="11" t="s">
        <v>459</v>
      </c>
      <c r="W6" s="11" t="s">
        <v>459</v>
      </c>
      <c r="X6" s="11" t="s">
        <v>752</v>
      </c>
      <c r="Y6" s="9" t="s">
        <v>1388</v>
      </c>
      <c r="Z6" s="9" t="s">
        <v>1389</v>
      </c>
      <c r="AA6" s="32">
        <v>0.1883</v>
      </c>
      <c r="AB6" s="9" t="s">
        <v>1390</v>
      </c>
      <c r="AC6" s="9" t="s">
        <v>1391</v>
      </c>
      <c r="AD6" s="32">
        <v>0.9849</v>
      </c>
      <c r="AE6" s="9" t="s">
        <v>1392</v>
      </c>
      <c r="AF6" s="9" t="s">
        <v>1357</v>
      </c>
      <c r="AG6" s="11" t="s">
        <v>1393</v>
      </c>
    </row>
    <row r="7" s="1" customFormat="1" ht="36" customHeight="1" spans="1:33">
      <c r="A7" s="12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2">
        <f>SUM(P4:P6)</f>
        <v>28563730.5</v>
      </c>
      <c r="Q7" s="13"/>
      <c r="R7" s="13"/>
      <c r="S7" s="12">
        <f>SUM(S4:S6)</f>
        <v>714.0933</v>
      </c>
      <c r="T7" s="12">
        <f>SUM(T4:T6)</f>
        <v>7140932.625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1" customFormat="1" ht="19" customHeight="1" spans="1:3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1" customFormat="1" ht="23" customHeight="1" spans="1:3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1" customFormat="1" ht="19" customHeight="1" spans="1:33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1" customFormat="1" ht="33" customHeight="1" spans="1:33">
      <c r="A11" s="13" t="s">
        <v>443</v>
      </c>
      <c r="B11" s="15" t="s">
        <v>444</v>
      </c>
      <c r="C11" s="15"/>
      <c r="D11" s="15"/>
      <c r="E11" s="15"/>
      <c r="F11" s="15"/>
      <c r="G11" s="15"/>
      <c r="H11" s="15"/>
      <c r="I11" s="13"/>
      <c r="J11" s="15"/>
      <c r="K11" s="13"/>
      <c r="L11" s="15"/>
      <c r="M11" s="15"/>
      <c r="N11" s="13"/>
      <c r="O11" s="15"/>
      <c r="P11" s="15"/>
      <c r="Q11" s="15"/>
      <c r="R11" s="15"/>
      <c r="S11" s="13"/>
      <c r="T11" s="13"/>
      <c r="U11" s="15"/>
      <c r="V11" s="15"/>
      <c r="W11" s="15"/>
      <c r="X11" s="13"/>
      <c r="Y11" s="15"/>
      <c r="Z11" s="15"/>
      <c r="AA11" s="13"/>
      <c r="AB11" s="15"/>
      <c r="AC11" s="15"/>
      <c r="AD11" s="13"/>
      <c r="AE11" s="15"/>
      <c r="AF11" s="15"/>
      <c r="AG11" s="13"/>
    </row>
    <row r="13" s="1" customFormat="1" spans="29:29">
      <c r="AC13" s="13"/>
    </row>
  </sheetData>
  <mergeCells count="24">
    <mergeCell ref="A1:AG1"/>
    <mergeCell ref="O2:P2"/>
    <mergeCell ref="U2:W2"/>
    <mergeCell ref="X2:AB2"/>
    <mergeCell ref="AC2:AF2"/>
    <mergeCell ref="B11:AG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R2:R3"/>
    <mergeCell ref="S2:S3"/>
    <mergeCell ref="AG2:AG3"/>
  </mergeCells>
  <dataValidations count="1">
    <dataValidation type="list" allowBlank="1" showInputMessage="1" showErrorMessage="1" sqref="S15 T15 U15 V15 W15">
      <formula1>$S$15:$S$17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扶贫项目</vt:lpstr>
      <vt:lpstr>社会（户用）投资项目</vt:lpstr>
      <vt:lpstr>社会（企业）投资项目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2018-10-24T03:08:00Z</dcterms:created>
  <dcterms:modified xsi:type="dcterms:W3CDTF">2025-02-17T08:51:08Z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F7441EBB717640DFBE155E7F473AE963</vt:lpwstr>
  </property>
</Properties>
</file>