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3" activeTab="3"/>
  </bookViews>
  <sheets>
    <sheet name="未销售房源" sheetId="1" state="hidden" r:id="rId1"/>
    <sheet name="Sheet2" sheetId="4" state="hidden" r:id="rId2"/>
    <sheet name="Sheet3" sheetId="5" state="hidden" r:id="rId3"/>
    <sheet name="价目表" sheetId="2" r:id="rId4"/>
  </sheets>
  <definedNames>
    <definedName name="_xlnm._FilterDatabase" localSheetId="0" hidden="1">未销售房源!$A$3:$Q$191</definedName>
    <definedName name="_xlnm._FilterDatabase" localSheetId="3" hidden="1">价目表!$4:$8</definedName>
    <definedName name="_xlnm.Print_Titles" localSheetId="3">价目表!$2:$4</definedName>
  </definedNames>
  <calcPr calcId="144525"/>
  <pivotCaches>
    <pivotCache cacheId="0" r:id="rId5"/>
    <pivotCache cacheId="1" r:id="rId6"/>
  </pivotCaches>
</workbook>
</file>

<file path=xl/sharedStrings.xml><?xml version="1.0" encoding="utf-8"?>
<sst xmlns="http://schemas.openxmlformats.org/spreadsheetml/2006/main" count="985" uniqueCount="360">
  <si>
    <t>三亚碧桂园新建商品房项目 一房一价表 （未销售房源）</t>
  </si>
  <si>
    <t>开发企业名称：</t>
  </si>
  <si>
    <t>项目名称：三亚碧桂园</t>
  </si>
  <si>
    <t>序号</t>
  </si>
  <si>
    <t>栋号</t>
  </si>
  <si>
    <t>楼层</t>
  </si>
  <si>
    <t>房 号</t>
  </si>
  <si>
    <t>户型</t>
  </si>
  <si>
    <t>房屋类型</t>
  </si>
  <si>
    <r>
      <rPr>
        <sz val="14"/>
        <color theme="1"/>
        <rFont val="仿宋"/>
        <charset val="134"/>
      </rPr>
      <t>建筑面积</t>
    </r>
    <r>
      <rPr>
        <sz val="9"/>
        <color theme="1"/>
        <rFont val="仿宋"/>
        <charset val="134"/>
      </rPr>
      <t>（m</t>
    </r>
    <r>
      <rPr>
        <vertAlign val="superscript"/>
        <sz val="9"/>
        <color theme="1"/>
        <rFont val="仿宋"/>
        <charset val="134"/>
      </rPr>
      <t>2</t>
    </r>
    <r>
      <rPr>
        <sz val="9"/>
        <color theme="1"/>
        <rFont val="仿宋"/>
        <charset val="134"/>
      </rPr>
      <t>）</t>
    </r>
  </si>
  <si>
    <r>
      <rPr>
        <sz val="14"/>
        <color theme="1"/>
        <rFont val="仿宋"/>
        <charset val="134"/>
      </rPr>
      <t>套内面积</t>
    </r>
    <r>
      <rPr>
        <sz val="9"/>
        <color theme="1"/>
        <rFont val="仿宋"/>
        <charset val="134"/>
      </rPr>
      <t>（㎡）</t>
    </r>
  </si>
  <si>
    <r>
      <rPr>
        <sz val="14"/>
        <color theme="1"/>
        <rFont val="仿宋"/>
        <charset val="134"/>
      </rPr>
      <t>套内销售单价</t>
    </r>
    <r>
      <rPr>
        <sz val="9"/>
        <color theme="1"/>
        <rFont val="仿宋"/>
        <charset val="134"/>
      </rPr>
      <t>（元/㎡）</t>
    </r>
  </si>
  <si>
    <t>折后价</t>
  </si>
  <si>
    <t>三亚海1号楼</t>
  </si>
  <si>
    <t>1001</t>
  </si>
  <si>
    <t>4房2厅</t>
  </si>
  <si>
    <t>洋房</t>
  </si>
  <si>
    <t>三亚海1号楼1001</t>
  </si>
  <si>
    <t xml:space="preserve"> </t>
  </si>
  <si>
    <t>1002</t>
  </si>
  <si>
    <t>3房2厅</t>
  </si>
  <si>
    <t>三亚海1号楼1002</t>
  </si>
  <si>
    <t>1003</t>
  </si>
  <si>
    <t>三亚海1号楼1003</t>
  </si>
  <si>
    <t>1101</t>
  </si>
  <si>
    <t>三亚海1号楼1101</t>
  </si>
  <si>
    <t>1102</t>
  </si>
  <si>
    <t>三亚海1号楼1102</t>
  </si>
  <si>
    <t>1103</t>
  </si>
  <si>
    <t>三亚海1号楼1103</t>
  </si>
  <si>
    <t>1201</t>
  </si>
  <si>
    <t>三亚海1号楼1201</t>
  </si>
  <si>
    <t>1202</t>
  </si>
  <si>
    <t>三亚海1号楼1202</t>
  </si>
  <si>
    <t>1203</t>
  </si>
  <si>
    <t>三亚海1号楼1203</t>
  </si>
  <si>
    <t>1301</t>
  </si>
  <si>
    <t>三亚海1号楼1301</t>
  </si>
  <si>
    <t>1302</t>
  </si>
  <si>
    <t>三亚海1号楼1302</t>
  </si>
  <si>
    <t>1303</t>
  </si>
  <si>
    <t>三亚海1号楼1303</t>
  </si>
  <si>
    <t>1401</t>
  </si>
  <si>
    <t>三亚海1号楼1401</t>
  </si>
  <si>
    <t>1402</t>
  </si>
  <si>
    <t>三亚海1号楼1402</t>
  </si>
  <si>
    <t>1403</t>
  </si>
  <si>
    <t>三亚海1号楼1403</t>
  </si>
  <si>
    <t>1501</t>
  </si>
  <si>
    <t>三亚海1号楼1501</t>
  </si>
  <si>
    <t>1502</t>
  </si>
  <si>
    <t>三亚海1号楼1502</t>
  </si>
  <si>
    <t>1503</t>
  </si>
  <si>
    <t>三亚海1号楼1503</t>
  </si>
  <si>
    <t>1601</t>
  </si>
  <si>
    <t>三亚海1号楼1601</t>
  </si>
  <si>
    <t>1602</t>
  </si>
  <si>
    <t>三亚海1号楼1602</t>
  </si>
  <si>
    <t>1603</t>
  </si>
  <si>
    <t>三亚海1号楼1603</t>
  </si>
  <si>
    <t>1701</t>
  </si>
  <si>
    <t>三亚海1号楼1701</t>
  </si>
  <si>
    <t>1702</t>
  </si>
  <si>
    <t>三亚海1号楼1702</t>
  </si>
  <si>
    <t>1703</t>
  </si>
  <si>
    <t>三亚海1号楼1703</t>
  </si>
  <si>
    <t>1801</t>
  </si>
  <si>
    <t>三亚海1号楼1801</t>
  </si>
  <si>
    <t>1802</t>
  </si>
  <si>
    <t>三亚海1号楼1802</t>
  </si>
  <si>
    <t>1803</t>
  </si>
  <si>
    <t>三亚海1号楼1803</t>
  </si>
  <si>
    <t>201</t>
  </si>
  <si>
    <t>三亚海1号楼201</t>
  </si>
  <si>
    <t>202</t>
  </si>
  <si>
    <t>三亚海1号楼202</t>
  </si>
  <si>
    <t>203</t>
  </si>
  <si>
    <t>三亚海1号楼203</t>
  </si>
  <si>
    <t>301</t>
  </si>
  <si>
    <t>三亚海1号楼301</t>
  </si>
  <si>
    <t>302</t>
  </si>
  <si>
    <t>三亚海1号楼302</t>
  </si>
  <si>
    <t>303</t>
  </si>
  <si>
    <t>三亚海1号楼303</t>
  </si>
  <si>
    <t>401</t>
  </si>
  <si>
    <t>三亚海1号楼401</t>
  </si>
  <si>
    <t>402</t>
  </si>
  <si>
    <t>三亚海1号楼402</t>
  </si>
  <si>
    <t>403</t>
  </si>
  <si>
    <t>三亚海1号楼403</t>
  </si>
  <si>
    <t>501</t>
  </si>
  <si>
    <t>三亚海1号楼501</t>
  </si>
  <si>
    <t>502</t>
  </si>
  <si>
    <t>三亚海1号楼502</t>
  </si>
  <si>
    <t>503</t>
  </si>
  <si>
    <t>三亚海1号楼503</t>
  </si>
  <si>
    <t>601</t>
  </si>
  <si>
    <t>三亚海1号楼601</t>
  </si>
  <si>
    <t>602</t>
  </si>
  <si>
    <t>三亚海1号楼602</t>
  </si>
  <si>
    <t>603</t>
  </si>
  <si>
    <t>三亚海1号楼603</t>
  </si>
  <si>
    <t>701</t>
  </si>
  <si>
    <t>三亚海1号楼701</t>
  </si>
  <si>
    <t>702</t>
  </si>
  <si>
    <t>三亚海1号楼702</t>
  </si>
  <si>
    <t>703</t>
  </si>
  <si>
    <t>三亚海1号楼703</t>
  </si>
  <si>
    <t>801</t>
  </si>
  <si>
    <t>三亚海1号楼801</t>
  </si>
  <si>
    <t>802</t>
  </si>
  <si>
    <t>三亚海1号楼802</t>
  </si>
  <si>
    <t>803</t>
  </si>
  <si>
    <t>三亚海1号楼803</t>
  </si>
  <si>
    <t>901</t>
  </si>
  <si>
    <t>三亚海1号楼901</t>
  </si>
  <si>
    <t>902</t>
  </si>
  <si>
    <t>三亚海1号楼902</t>
  </si>
  <si>
    <t>903</t>
  </si>
  <si>
    <t>三亚海1号楼903</t>
  </si>
  <si>
    <t>三亚海2号楼</t>
  </si>
  <si>
    <t>1-1001</t>
  </si>
  <si>
    <t>三亚海2号楼1单元1001</t>
  </si>
  <si>
    <t>1-1002</t>
  </si>
  <si>
    <t>三亚海2号楼1单元1002</t>
  </si>
  <si>
    <t>1-1101</t>
  </si>
  <si>
    <t>三亚海2号楼1单元1101</t>
  </si>
  <si>
    <t>1-1102</t>
  </si>
  <si>
    <t>三亚海2号楼1单元1102</t>
  </si>
  <si>
    <t>1-1201</t>
  </si>
  <si>
    <t>三亚海2号楼1单元1201</t>
  </si>
  <si>
    <t>1-1202</t>
  </si>
  <si>
    <t>三亚海2号楼1单元1202</t>
  </si>
  <si>
    <t>1-1301</t>
  </si>
  <si>
    <t>三亚海2号楼1单元1301</t>
  </si>
  <si>
    <t>1-1302</t>
  </si>
  <si>
    <t>三亚海2号楼1单元1302</t>
  </si>
  <si>
    <t>1-1401</t>
  </si>
  <si>
    <t>三亚海2号楼1单元1401</t>
  </si>
  <si>
    <t>1-1402</t>
  </si>
  <si>
    <t>三亚海2号楼1单元1402</t>
  </si>
  <si>
    <t>1-1501</t>
  </si>
  <si>
    <t>三亚海2号楼1单元1501</t>
  </si>
  <si>
    <t>1-1502</t>
  </si>
  <si>
    <t>三亚海2号楼1单元1502</t>
  </si>
  <si>
    <t>1-1601</t>
  </si>
  <si>
    <t>三亚海2号楼1单元1601</t>
  </si>
  <si>
    <t>1-1602</t>
  </si>
  <si>
    <t>三亚海2号楼1单元1602</t>
  </si>
  <si>
    <t>1-1701</t>
  </si>
  <si>
    <t>三亚海2号楼1单元1701</t>
  </si>
  <si>
    <t>1-1702</t>
  </si>
  <si>
    <t>三亚海2号楼1单元1702</t>
  </si>
  <si>
    <t>1-1801</t>
  </si>
  <si>
    <t>三亚海2号楼1单元1801</t>
  </si>
  <si>
    <t>1-1802</t>
  </si>
  <si>
    <t>三亚海2号楼1单元1802</t>
  </si>
  <si>
    <t>1-201</t>
  </si>
  <si>
    <t>三亚海2号楼1单元201</t>
  </si>
  <si>
    <t>1-202</t>
  </si>
  <si>
    <t>三亚海2号楼1单元202</t>
  </si>
  <si>
    <t>1-301</t>
  </si>
  <si>
    <t>三亚海2号楼1单元301</t>
  </si>
  <si>
    <t>1-302</t>
  </si>
  <si>
    <t>三亚海2号楼1单元302</t>
  </si>
  <si>
    <t>1-401</t>
  </si>
  <si>
    <t>三亚海2号楼1单元401</t>
  </si>
  <si>
    <t>1-402</t>
  </si>
  <si>
    <t>三亚海2号楼1单元402</t>
  </si>
  <si>
    <t>1-501</t>
  </si>
  <si>
    <t>三亚海2号楼1单元501</t>
  </si>
  <si>
    <t>1-502</t>
  </si>
  <si>
    <t>三亚海2号楼1单元502</t>
  </si>
  <si>
    <t>1-601</t>
  </si>
  <si>
    <t>三亚海2号楼1单元601</t>
  </si>
  <si>
    <t>1-602</t>
  </si>
  <si>
    <t>三亚海2号楼1单元602</t>
  </si>
  <si>
    <t>1-701</t>
  </si>
  <si>
    <t>三亚海2号楼1单元701</t>
  </si>
  <si>
    <t>1-702</t>
  </si>
  <si>
    <t>三亚海2号楼1单元702</t>
  </si>
  <si>
    <t>1-801</t>
  </si>
  <si>
    <t>三亚海2号楼1单元801</t>
  </si>
  <si>
    <t>1-802</t>
  </si>
  <si>
    <t>三亚海2号楼1单元802</t>
  </si>
  <si>
    <t>1-901</t>
  </si>
  <si>
    <t>三亚海2号楼1单元901</t>
  </si>
  <si>
    <t>1-902</t>
  </si>
  <si>
    <t>三亚海2号楼1单元902</t>
  </si>
  <si>
    <t>2-1001</t>
  </si>
  <si>
    <t>三亚海2号楼2单元1001</t>
  </si>
  <si>
    <t>2-1002</t>
  </si>
  <si>
    <t>三亚海2号楼2单元1002</t>
  </si>
  <si>
    <t>2-1101</t>
  </si>
  <si>
    <t>三亚海2号楼2单元1101</t>
  </si>
  <si>
    <t>2-1102</t>
  </si>
  <si>
    <t>三亚海2号楼2单元1102</t>
  </si>
  <si>
    <t>2-1201</t>
  </si>
  <si>
    <t>三亚海2号楼2单元1201</t>
  </si>
  <si>
    <t>2-1202</t>
  </si>
  <si>
    <t>三亚海2号楼2单元1202</t>
  </si>
  <si>
    <t>2-1301</t>
  </si>
  <si>
    <t>三亚海2号楼2单元1301</t>
  </si>
  <si>
    <t>2-1302</t>
  </si>
  <si>
    <t>三亚海2号楼2单元1302</t>
  </si>
  <si>
    <t>2-1401</t>
  </si>
  <si>
    <t>三亚海2号楼2单元1401</t>
  </si>
  <si>
    <t>2-1402</t>
  </si>
  <si>
    <t>三亚海2号楼2单元1402</t>
  </si>
  <si>
    <t>2-1501</t>
  </si>
  <si>
    <t>三亚海2号楼2单元1501</t>
  </si>
  <si>
    <t>2-1502</t>
  </si>
  <si>
    <t>三亚海2号楼2单元1502</t>
  </si>
  <si>
    <t>2-1601</t>
  </si>
  <si>
    <t>三亚海2号楼2单元1601</t>
  </si>
  <si>
    <t>2-1602</t>
  </si>
  <si>
    <t>三亚海2号楼2单元1602</t>
  </si>
  <si>
    <t>2-1701</t>
  </si>
  <si>
    <t>三亚海2号楼2单元1701</t>
  </si>
  <si>
    <t>2-1702</t>
  </si>
  <si>
    <t>三亚海2号楼2单元1702</t>
  </si>
  <si>
    <t>2-1801</t>
  </si>
  <si>
    <t>三亚海2号楼2单元1801</t>
  </si>
  <si>
    <t>2-1802</t>
  </si>
  <si>
    <t>三亚海2号楼2单元1802</t>
  </si>
  <si>
    <t>2-201</t>
  </si>
  <si>
    <t>三亚海2号楼2单元201</t>
  </si>
  <si>
    <t>2-202</t>
  </si>
  <si>
    <t>三亚海2号楼2单元202</t>
  </si>
  <si>
    <t>2-301</t>
  </si>
  <si>
    <t>三亚海2号楼2单元301</t>
  </si>
  <si>
    <t>2-302</t>
  </si>
  <si>
    <t>三亚海2号楼2单元302</t>
  </si>
  <si>
    <t>2-401</t>
  </si>
  <si>
    <t>三亚海2号楼2单元401</t>
  </si>
  <si>
    <t>2-402</t>
  </si>
  <si>
    <t>三亚海2号楼2单元402</t>
  </si>
  <si>
    <t>2-501</t>
  </si>
  <si>
    <t>三亚海2号楼2单元501</t>
  </si>
  <si>
    <t>2-502</t>
  </si>
  <si>
    <t>三亚海2号楼2单元502</t>
  </si>
  <si>
    <t>2-601</t>
  </si>
  <si>
    <t>三亚海2号楼2单元601</t>
  </si>
  <si>
    <t>2-602</t>
  </si>
  <si>
    <t>三亚海2号楼2单元602</t>
  </si>
  <si>
    <t>2-701</t>
  </si>
  <si>
    <t>三亚海2号楼2单元701</t>
  </si>
  <si>
    <t>2-702</t>
  </si>
  <si>
    <t>三亚海2号楼2单元702</t>
  </si>
  <si>
    <t>2-801</t>
  </si>
  <si>
    <t>三亚海2号楼2单元801</t>
  </si>
  <si>
    <t>2-802</t>
  </si>
  <si>
    <t>三亚海2号楼2单元802</t>
  </si>
  <si>
    <t>2-901</t>
  </si>
  <si>
    <t>三亚海2号楼2单元901</t>
  </si>
  <si>
    <t>2-902</t>
  </si>
  <si>
    <t>三亚海2号楼2单元902</t>
  </si>
  <si>
    <t>三亚海3号楼</t>
  </si>
  <si>
    <t>三亚海3号楼1001</t>
  </si>
  <si>
    <t>三亚海3号楼1002</t>
  </si>
  <si>
    <t>三亚海3号楼1003</t>
  </si>
  <si>
    <t>三亚海3号楼1004</t>
  </si>
  <si>
    <t>三亚海3号楼1101</t>
  </si>
  <si>
    <t>三亚海3号楼1102</t>
  </si>
  <si>
    <t>三亚海3号楼1103</t>
  </si>
  <si>
    <t>三亚海3号楼1104</t>
  </si>
  <si>
    <t>三亚海3号楼1201</t>
  </si>
  <si>
    <t>三亚海3号楼1202</t>
  </si>
  <si>
    <t>三亚海3号楼1203</t>
  </si>
  <si>
    <t>三亚海3号楼1204</t>
  </si>
  <si>
    <t>三亚海3号楼1301</t>
  </si>
  <si>
    <t>三亚海3号楼1302</t>
  </si>
  <si>
    <t>三亚海3号楼1303</t>
  </si>
  <si>
    <t>三亚海3号楼1304</t>
  </si>
  <si>
    <t>三亚海3号楼1401</t>
  </si>
  <si>
    <t>三亚海3号楼1402</t>
  </si>
  <si>
    <t>三亚海3号楼1403</t>
  </si>
  <si>
    <t>三亚海3号楼1404</t>
  </si>
  <si>
    <t>三亚海3号楼1501</t>
  </si>
  <si>
    <t>三亚海3号楼1502</t>
  </si>
  <si>
    <t>三亚海3号楼1503</t>
  </si>
  <si>
    <t>三亚海3号楼1504</t>
  </si>
  <si>
    <t>三亚海3号楼1601</t>
  </si>
  <si>
    <t>三亚海3号楼1602</t>
  </si>
  <si>
    <t>三亚海3号楼1603</t>
  </si>
  <si>
    <t>三亚海3号楼1604</t>
  </si>
  <si>
    <t>三亚海3号楼1701</t>
  </si>
  <si>
    <t>三亚海3号楼1702</t>
  </si>
  <si>
    <t>三亚海3号楼1703</t>
  </si>
  <si>
    <t>三亚海3号楼1704</t>
  </si>
  <si>
    <t>三亚海3号楼1801</t>
  </si>
  <si>
    <t>三亚海3号楼1802</t>
  </si>
  <si>
    <t>三亚海3号楼1803</t>
  </si>
  <si>
    <t>三亚海3号楼1804</t>
  </si>
  <si>
    <t>三亚海3号楼201</t>
  </si>
  <si>
    <t>三亚海3号楼202</t>
  </si>
  <si>
    <t>三亚海3号楼203</t>
  </si>
  <si>
    <t>三亚海3号楼204</t>
  </si>
  <si>
    <t>三亚海3号楼301</t>
  </si>
  <si>
    <t>三亚海3号楼302</t>
  </si>
  <si>
    <t>三亚海3号楼303</t>
  </si>
  <si>
    <t>三亚海3号楼304</t>
  </si>
  <si>
    <t>三亚海3号楼401</t>
  </si>
  <si>
    <t>三亚海3号楼402</t>
  </si>
  <si>
    <t>三亚海3号楼403</t>
  </si>
  <si>
    <t>三亚海3号楼404</t>
  </si>
  <si>
    <t>三亚海3号楼501</t>
  </si>
  <si>
    <t>三亚海3号楼502</t>
  </si>
  <si>
    <t>三亚海3号楼503</t>
  </si>
  <si>
    <t>三亚海3号楼504</t>
  </si>
  <si>
    <t>三亚海3号楼601</t>
  </si>
  <si>
    <t>三亚海3号楼602</t>
  </si>
  <si>
    <t>三亚海3号楼603</t>
  </si>
  <si>
    <t>三亚海3号楼604</t>
  </si>
  <si>
    <t>三亚海3号楼701</t>
  </si>
  <si>
    <t>三亚海3号楼702</t>
  </si>
  <si>
    <t>三亚海3号楼703</t>
  </si>
  <si>
    <t>三亚海3号楼704</t>
  </si>
  <si>
    <t>三亚海3号楼801</t>
  </si>
  <si>
    <t>三亚海3号楼802</t>
  </si>
  <si>
    <t>三亚海3号楼803</t>
  </si>
  <si>
    <t>三亚海3号楼804</t>
  </si>
  <si>
    <t>三亚海3号楼901</t>
  </si>
  <si>
    <t>三亚海3号楼902</t>
  </si>
  <si>
    <t>三亚海3号楼903</t>
  </si>
  <si>
    <t>三亚海3号楼904</t>
  </si>
  <si>
    <t>合计</t>
  </si>
  <si>
    <t>计数项:房  号</t>
  </si>
  <si>
    <t>行标签</t>
  </si>
  <si>
    <t>求和项:建筑面积（米²）</t>
  </si>
  <si>
    <t>求和项:折后价</t>
  </si>
  <si>
    <t>商铺</t>
  </si>
  <si>
    <t>中高层洋房</t>
  </si>
  <si>
    <t>总计</t>
  </si>
  <si>
    <t>附件2</t>
  </si>
  <si>
    <t>齐瓦颂（三亚）养生社区开发有限公司商品房销售价目表</t>
  </si>
  <si>
    <t>楼盘（项目）名称：三亚海棠国际养生社区一期项目（碧桂园·齐瓦颂）南地块           销售企业名称：齐瓦颂（三亚）养生社区开发有限公司</t>
  </si>
  <si>
    <t>楼号</t>
  </si>
  <si>
    <t>房号</t>
  </si>
  <si>
    <t>房屋总层</t>
  </si>
  <si>
    <t>房屋楼层</t>
  </si>
  <si>
    <r>
      <rPr>
        <b/>
        <sz val="11"/>
        <rFont val="宋体"/>
        <charset val="134"/>
      </rPr>
      <t>建筑面积</t>
    </r>
    <r>
      <rPr>
        <b/>
        <sz val="11"/>
        <color theme="1"/>
        <rFont val="宋体"/>
        <charset val="134"/>
      </rPr>
      <t>（㎡）</t>
    </r>
  </si>
  <si>
    <t>毛坯价
（元/㎡）</t>
  </si>
  <si>
    <t>毛坯总价（元）</t>
  </si>
  <si>
    <r>
      <rPr>
        <b/>
        <sz val="11"/>
        <rFont val="宋体"/>
        <charset val="134"/>
      </rPr>
      <t>单价
（元/㎡</t>
    </r>
    <r>
      <rPr>
        <b/>
        <sz val="11"/>
        <color theme="1"/>
        <rFont val="宋体"/>
        <charset val="134"/>
      </rPr>
      <t>）</t>
    </r>
  </si>
  <si>
    <t>房屋销售总价（元/套）</t>
  </si>
  <si>
    <t>销售状态</t>
  </si>
  <si>
    <t>备注</t>
  </si>
  <si>
    <t>1#</t>
  </si>
  <si>
    <t>1单元104</t>
  </si>
  <si>
    <t>1层</t>
  </si>
  <si>
    <t>2房2厅1卫</t>
  </si>
  <si>
    <t>/</t>
  </si>
  <si>
    <t>未售</t>
  </si>
  <si>
    <t>多层产权式酒店</t>
  </si>
  <si>
    <t>1单元114</t>
  </si>
  <si>
    <t>2#</t>
  </si>
  <si>
    <t>3房2厅1卫</t>
  </si>
  <si>
    <t>小计</t>
  </si>
  <si>
    <t>均价25711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</si>
</sst>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);[Red]\(0.0000\)"/>
    <numFmt numFmtId="177" formatCode="0_);[Red]\(0\)"/>
    <numFmt numFmtId="44" formatCode="_ &quot;￥&quot;* #,##0.00_ ;_ &quot;￥&quot;* \-#,##0.00_ ;_ &quot;￥&quot;* &quot;-&quot;??_ ;_ @_ "/>
    <numFmt numFmtId="178" formatCode="0.000"/>
    <numFmt numFmtId="179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1"/>
      <name val="宋体"/>
      <charset val="134"/>
    </font>
    <font>
      <sz val="12"/>
      <color indexed="8"/>
      <name val="仿宋"/>
      <charset val="134"/>
    </font>
    <font>
      <b/>
      <sz val="20"/>
      <color theme="1"/>
      <name val="黑体"/>
      <charset val="134"/>
    </font>
    <font>
      <sz val="14"/>
      <color theme="1"/>
      <name val="仿宋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134"/>
    </font>
    <font>
      <sz val="9"/>
      <color theme="1"/>
      <name val="仿宋"/>
      <charset val="134"/>
    </font>
    <font>
      <vertAlign val="superscript"/>
      <sz val="9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9" fillId="2" borderId="10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77" fontId="4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/>
    </xf>
    <xf numFmtId="1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323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009.6659743056" refreshedBy="BPM" recordCount="208">
  <cacheSource type="worksheet">
    <worksheetSource ref="A4:L4" sheet="价目表"/>
  </cacheSource>
  <cacheFields count="19">
    <cacheField name="幢  号" numFmtId="0"/>
    <cacheField name="单元" numFmtId="0"/>
    <cacheField name="房  号" numFmtId="0"/>
    <cacheField name="房屋用途" numFmtId="0"/>
    <cacheField name="建筑结构" numFmtId="0">
      <sharedItems count="3">
        <s v="商铺"/>
        <s v="中高层洋房"/>
        <s v=" "/>
      </sharedItems>
    </cacheField>
    <cacheField name="房屋总层" numFmtId="0"/>
    <cacheField name="房屋楼层" numFmtId="0"/>
    <cacheField name="装修状况" numFmtId="0"/>
    <cacheField name="户型" numFmtId="0"/>
    <cacheField name="建筑面积（米²）" numFmtId="0"/>
    <cacheField name="套内面积（米²）" numFmtId="0"/>
    <cacheField name="公摊面积（米²）" numFmtId="0"/>
    <cacheField name="销售单价（按建筑面积）（元/米²）" numFmtId="1"/>
    <cacheField name="房屋销售价格（元/套）" numFmtId="0"/>
    <cacheField name="相关税费合计（元）" numFmtId="0"/>
    <cacheField name="房价及税费总额（元）" numFmtId="0"/>
    <cacheField name="销售状态" numFmtId="0"/>
    <cacheField name="备注" numFmtId="0"/>
    <cacheField name="折后价" numFmtId="0"/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4" minRefreshableVersion="3" refreshedDate="43318.46779375" refreshedBy="吕赢斌" recordCount="392">
  <cacheSource type="worksheet">
    <worksheetSource ref="A4:K4" sheet="价目表"/>
  </cacheSource>
  <cacheFields count="12">
    <cacheField name="楼号" numFmtId="0">
      <sharedItems containsSemiMixedTypes="0" containsString="0" containsNumber="1" containsInteger="1" minValue="0" maxValue="5" count="5">
        <n v="1"/>
        <n v="2"/>
        <n v="3"/>
        <n v="4"/>
        <n v="5"/>
      </sharedItems>
    </cacheField>
    <cacheField name="房间代码" numFmtId="0"/>
    <cacheField name="房  号" numFmtId="0"/>
    <cacheField name="房屋总层" numFmtId="0"/>
    <cacheField name="房屋楼层" numFmtId="0"/>
    <cacheField name="户型" numFmtId="0"/>
    <cacheField name="建筑面积（㎡）" numFmtId="0"/>
    <cacheField name="毛坯价_x000a_（元/米²）_x000a_" numFmtId="0"/>
    <cacheField name="毛坯总价（元）" numFmtId="0"/>
    <cacheField name="装修价_x000a_（元/米²））" numFmtId="1"/>
    <cacheField name="房屋销售总价（元/套）" numFmtId="1"/>
    <cacheField name="销售状态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8">
  <r>
    <s v="三亚海1号楼"/>
    <s v="-"/>
    <s v="101"/>
    <s v="商业"/>
    <x v="0"/>
    <n v="18"/>
    <n v="1"/>
    <s v="毛坯"/>
    <s v="-"/>
    <n v="90.8"/>
    <n v="87.72"/>
    <n v="3.0799999999999983"/>
    <n v="43750"/>
    <n v="3972500"/>
    <n v="0"/>
    <n v="3972500"/>
    <s v="未售"/>
    <m/>
    <n v="3178000"/>
  </r>
  <r>
    <s v="三亚海1号楼"/>
    <s v="-"/>
    <s v="102"/>
    <s v="商业"/>
    <x v="0"/>
    <n v="18"/>
    <n v="1"/>
    <s v="毛坯"/>
    <s v="-"/>
    <n v="84.7"/>
    <n v="81.83"/>
    <n v="2.8700000000000045"/>
    <n v="43750"/>
    <n v="3705625"/>
    <n v="0"/>
    <n v="3705625"/>
    <s v="未售"/>
    <m/>
    <n v="2964500"/>
  </r>
  <r>
    <s v="三亚海1号楼"/>
    <s v="-"/>
    <s v="103"/>
    <s v="商业"/>
    <x v="0"/>
    <n v="18"/>
    <n v="1"/>
    <s v="毛坯"/>
    <s v="-"/>
    <n v="75.569999999999993"/>
    <n v="73.010000000000005"/>
    <n v="2.5599999999999881"/>
    <n v="43750.006616382168"/>
    <n v="3306188"/>
    <n v="0"/>
    <n v="3306188"/>
    <s v="未售"/>
    <m/>
    <n v="2644949.9999999995"/>
  </r>
  <r>
    <s v="三亚海1号楼"/>
    <s v="-"/>
    <s v="104"/>
    <s v="商业"/>
    <x v="0"/>
    <n v="18"/>
    <n v="1"/>
    <s v="毛坯"/>
    <s v="-"/>
    <n v="101.54"/>
    <n v="98.1"/>
    <n v="3.4400000000000119"/>
    <n v="43750"/>
    <n v="4442375"/>
    <n v="0"/>
    <n v="4442375"/>
    <s v="未售"/>
    <m/>
    <n v="3553900"/>
  </r>
  <r>
    <s v="三亚海1号楼"/>
    <s v="-"/>
    <s v="105"/>
    <s v="商业"/>
    <x v="0"/>
    <n v="18"/>
    <n v="1"/>
    <s v="毛坯"/>
    <s v="-"/>
    <n v="210.91"/>
    <n v="203.77"/>
    <n v="7.1399999999999864"/>
    <n v="43750.002370679438"/>
    <n v="9227313"/>
    <n v="0"/>
    <n v="9227313"/>
    <s v="未售"/>
    <m/>
    <n v="7381850"/>
  </r>
  <r>
    <s v="三亚海1号楼"/>
    <s v="-"/>
    <s v="106"/>
    <s v="商业"/>
    <x v="0"/>
    <n v="18"/>
    <n v="1"/>
    <s v="毛坯"/>
    <s v="-"/>
    <n v="271.79000000000002"/>
    <n v="262.58"/>
    <n v="9.2100000000000364"/>
    <n v="43750.001839655612"/>
    <n v="11890813"/>
    <n v="0"/>
    <n v="11890813"/>
    <s v="未售"/>
    <m/>
    <n v="9512650"/>
  </r>
  <r>
    <s v="三亚海1号楼"/>
    <s v="-"/>
    <s v="107"/>
    <s v="商业"/>
    <x v="0"/>
    <n v="18"/>
    <n v="1"/>
    <s v="毛坯"/>
    <s v="-"/>
    <n v="159.31"/>
    <n v="153.91"/>
    <n v="5.4000000000000057"/>
    <n v="43750.003138534928"/>
    <n v="6969813"/>
    <n v="0"/>
    <n v="6969813"/>
    <s v="未售"/>
    <m/>
    <n v="5575850"/>
  </r>
  <r>
    <s v="三亚海1号楼"/>
    <s v="-"/>
    <s v="108"/>
    <s v="商业"/>
    <x v="0"/>
    <n v="18"/>
    <n v="1"/>
    <s v="毛坯"/>
    <s v="-"/>
    <n v="91.1"/>
    <n v="88.01"/>
    <n v="3.0899999999999892"/>
    <n v="43750"/>
    <n v="3985625"/>
    <n v="0"/>
    <n v="3985625"/>
    <s v="未售"/>
    <m/>
    <n v="3188500"/>
  </r>
  <r>
    <s v="三亚海1号楼"/>
    <s v="-"/>
    <s v="109"/>
    <s v="商业"/>
    <x v="0"/>
    <n v="18"/>
    <n v="1"/>
    <s v="毛坯"/>
    <s v="-"/>
    <n v="91.1"/>
    <n v="88.01"/>
    <n v="3.0899999999999892"/>
    <n v="43750"/>
    <n v="3985625"/>
    <n v="0"/>
    <n v="3985625"/>
    <s v="未售"/>
    <m/>
    <n v="3188500"/>
  </r>
  <r>
    <s v="三亚海2号楼2单元"/>
    <s v="-"/>
    <s v="101"/>
    <s v="商业"/>
    <x v="0"/>
    <n v="18"/>
    <n v="1"/>
    <s v="毛坯"/>
    <s v="-"/>
    <n v="86.49"/>
    <n v="83.78"/>
    <n v="2.7099999999999937"/>
    <n v="37500"/>
    <n v="3243375"/>
    <n v="0"/>
    <n v="3243375"/>
    <s v="未售"/>
    <m/>
    <n v="2594700"/>
  </r>
  <r>
    <s v="三亚海2号楼2单元"/>
    <s v="-"/>
    <s v="102"/>
    <s v="商业"/>
    <x v="0"/>
    <n v="18"/>
    <n v="1"/>
    <s v="毛坯"/>
    <s v="-"/>
    <n v="52.38"/>
    <n v="50.74"/>
    <n v="1.6400000000000006"/>
    <n v="37500"/>
    <n v="1964250"/>
    <n v="0"/>
    <n v="1964250"/>
    <s v="未售"/>
    <m/>
    <n v="1571400"/>
  </r>
  <r>
    <s v="三亚海2号楼2单元"/>
    <s v="-"/>
    <s v="103"/>
    <s v="商业"/>
    <x v="0"/>
    <n v="18"/>
    <n v="1"/>
    <s v="毛坯"/>
    <s v="-"/>
    <n v="110.19"/>
    <n v="106.73"/>
    <n v="3.4599999999999937"/>
    <n v="37500"/>
    <n v="4132125"/>
    <n v="0"/>
    <n v="4132125"/>
    <s v="未售"/>
    <m/>
    <n v="3305700"/>
  </r>
  <r>
    <s v="三亚海3号楼"/>
    <s v="-"/>
    <n v="101"/>
    <s v="商业"/>
    <x v="0"/>
    <n v="18"/>
    <n v="1"/>
    <s v="毛坯"/>
    <s v="-"/>
    <n v="50"/>
    <n v="48.03"/>
    <n v="1.9699999999999989"/>
    <n v="37500"/>
    <n v="1875000"/>
    <n v="0"/>
    <n v="1875000"/>
    <s v="未售"/>
    <m/>
    <n v="1500000"/>
  </r>
  <r>
    <s v="三亚海3号楼"/>
    <s v="-"/>
    <n v="102"/>
    <s v="商业"/>
    <x v="0"/>
    <n v="18"/>
    <n v="1"/>
    <s v="毛坯"/>
    <s v="-"/>
    <n v="49.97"/>
    <n v="48"/>
    <n v="1.9699999999999989"/>
    <n v="37500"/>
    <n v="1873875"/>
    <n v="0"/>
    <n v="1873875"/>
    <s v="未售"/>
    <m/>
    <n v="1499100"/>
  </r>
  <r>
    <s v="三亚海3号楼"/>
    <s v="-"/>
    <n v="103"/>
    <s v="商业"/>
    <x v="0"/>
    <n v="18"/>
    <n v="1"/>
    <s v="毛坯"/>
    <s v="-"/>
    <n v="49.97"/>
    <n v="48"/>
    <n v="1.9699999999999989"/>
    <n v="37500"/>
    <n v="1873875"/>
    <n v="0"/>
    <n v="1873875"/>
    <s v="未售"/>
    <m/>
    <n v="1499100"/>
  </r>
  <r>
    <s v="三亚海3号楼"/>
    <s v="-"/>
    <n v="104"/>
    <s v="商业"/>
    <x v="0"/>
    <n v="18"/>
    <n v="1"/>
    <s v="毛坯"/>
    <s v="-"/>
    <n v="54.65"/>
    <n v="52.5"/>
    <n v="2.1499999999999986"/>
    <n v="37500"/>
    <n v="2049375"/>
    <n v="0"/>
    <n v="2049375"/>
    <s v="未售"/>
    <m/>
    <n v="1639500"/>
  </r>
  <r>
    <s v="三亚海3号楼"/>
    <s v="-"/>
    <n v="105"/>
    <s v="商业"/>
    <x v="0"/>
    <n v="18"/>
    <n v="1"/>
    <s v="毛坯"/>
    <s v="-"/>
    <n v="54.65"/>
    <n v="52.5"/>
    <n v="2.1499999999999986"/>
    <n v="37500"/>
    <n v="2049375"/>
    <n v="0"/>
    <n v="2049375"/>
    <s v="未售"/>
    <m/>
    <n v="1639500"/>
  </r>
  <r>
    <s v="三亚海3号楼"/>
    <s v="-"/>
    <n v="106"/>
    <s v="商业"/>
    <x v="0"/>
    <n v="18"/>
    <n v="1"/>
    <s v="毛坯"/>
    <s v="-"/>
    <n v="73.84"/>
    <n v="70.930000000000007"/>
    <n v="2.9099999999999966"/>
    <n v="37500"/>
    <n v="2769000"/>
    <n v="0"/>
    <n v="2769000"/>
    <s v="未售"/>
    <m/>
    <n v="2215200"/>
  </r>
  <r>
    <s v="三亚海3号楼"/>
    <s v="-"/>
    <n v="107"/>
    <s v="商业"/>
    <x v="0"/>
    <n v="18"/>
    <n v="1"/>
    <s v="毛坯"/>
    <s v="-"/>
    <n v="33.57"/>
    <n v="32.25"/>
    <n v="1.3200000000000003"/>
    <n v="37500"/>
    <n v="1258875"/>
    <n v="0"/>
    <n v="1258875"/>
    <s v="未售"/>
    <m/>
    <n v="1007100"/>
  </r>
  <r>
    <s v="三亚海3号楼"/>
    <s v="-"/>
    <n v="108"/>
    <s v="商业"/>
    <x v="0"/>
    <n v="18"/>
    <n v="1"/>
    <s v="毛坯"/>
    <s v="-"/>
    <n v="83.49"/>
    <n v="80.2"/>
    <n v="3.289999999999992"/>
    <n v="37500"/>
    <n v="3130875"/>
    <n v="0"/>
    <n v="3130875"/>
    <s v="未售"/>
    <m/>
    <n v="2504700"/>
  </r>
  <r>
    <s v="三亚海1号楼"/>
    <s v="-"/>
    <s v="1001"/>
    <s v="住宅"/>
    <x v="1"/>
    <n v="18"/>
    <n v="10"/>
    <s v="装修"/>
    <s v="YJ125-A"/>
    <n v="129.21"/>
    <n v="101.46"/>
    <n v="27.750000000000014"/>
    <n v="43062.4719448959"/>
    <n v="5564102"/>
    <n v="0"/>
    <n v="5564102"/>
    <s v="未售"/>
    <m/>
    <n v="5253548"/>
  </r>
  <r>
    <s v="三亚海1号楼"/>
    <s v="-"/>
    <s v="1002"/>
    <s v="住宅"/>
    <x v="1"/>
    <n v="18"/>
    <n v="10"/>
    <s v="装修"/>
    <s v="Y051-B"/>
    <n v="81.34"/>
    <n v="63.87"/>
    <n v="17.470000000000006"/>
    <n v="42378.706663388242"/>
    <n v="3447084"/>
    <n v="0"/>
    <n v="3447084"/>
    <s v="未售"/>
    <m/>
    <n v="3254689"/>
  </r>
  <r>
    <s v="三亚海1号楼"/>
    <s v="-"/>
    <s v="1003"/>
    <s v="住宅"/>
    <x v="1"/>
    <n v="18"/>
    <n v="10"/>
    <s v="装修"/>
    <s v="YJ125-A"/>
    <n v="129.21"/>
    <n v="101.46"/>
    <n v="27.750000000000014"/>
    <n v="44519.503134432314"/>
    <n v="5752365"/>
    <n v="0"/>
    <n v="5752365"/>
    <s v="未售"/>
    <m/>
    <n v="5431304"/>
  </r>
  <r>
    <s v="三亚海1号楼"/>
    <s v="-"/>
    <s v="1101"/>
    <s v="住宅"/>
    <x v="1"/>
    <n v="18"/>
    <n v="11"/>
    <s v="装修"/>
    <s v="YJ125-A"/>
    <n v="129.21"/>
    <n v="101.46"/>
    <n v="27.750000000000014"/>
    <n v="43328.39563501277"/>
    <n v="5598462"/>
    <n v="0"/>
    <n v="5598462"/>
    <s v="未售"/>
    <m/>
    <n v="5285991"/>
  </r>
  <r>
    <s v="三亚海1号楼"/>
    <s v="-"/>
    <s v="1102"/>
    <s v="住宅"/>
    <x v="1"/>
    <n v="18"/>
    <n v="11"/>
    <s v="装修"/>
    <s v="Y051-B"/>
    <n v="81.34"/>
    <n v="63.87"/>
    <n v="17.470000000000006"/>
    <n v="42645.512662896479"/>
    <n v="3468786"/>
    <n v="0"/>
    <n v="3468786"/>
    <s v="未售"/>
    <m/>
    <n v="3275180"/>
  </r>
  <r>
    <s v="三亚海1号楼"/>
    <s v="-"/>
    <s v="1103"/>
    <s v="住宅"/>
    <x v="1"/>
    <n v="18"/>
    <n v="11"/>
    <s v="装修"/>
    <s v="YJ125-A"/>
    <n v="129.21"/>
    <n v="101.46"/>
    <n v="27.750000000000014"/>
    <n v="44784.033743518303"/>
    <n v="5786545"/>
    <n v="0"/>
    <n v="5786545"/>
    <s v="未售"/>
    <m/>
    <n v="5463576"/>
  </r>
  <r>
    <s v="三亚海1号楼"/>
    <s v="-"/>
    <s v="1201"/>
    <s v="住宅"/>
    <x v="1"/>
    <n v="18"/>
    <n v="12"/>
    <s v="装修"/>
    <s v="YJ125-A"/>
    <n v="129.21"/>
    <n v="101.46"/>
    <n v="27.750000000000014"/>
    <n v="43594.334803807753"/>
    <n v="5632824"/>
    <n v="0"/>
    <n v="5632824"/>
    <s v="未售"/>
    <m/>
    <n v="5318435"/>
  </r>
  <r>
    <s v="三亚海1号楼"/>
    <s v="-"/>
    <s v="1202"/>
    <s v="住宅"/>
    <x v="1"/>
    <n v="18"/>
    <n v="12"/>
    <s v="装修"/>
    <s v="Y051-B"/>
    <n v="81.34"/>
    <n v="63.87"/>
    <n v="17.470000000000006"/>
    <n v="42904.536513400541"/>
    <n v="3489855"/>
    <n v="0"/>
    <n v="3489855"/>
    <s v="未售"/>
    <m/>
    <n v="3295073"/>
  </r>
  <r>
    <s v="三亚海1号楼"/>
    <s v="-"/>
    <s v="1203"/>
    <s v="住宅"/>
    <x v="1"/>
    <n v="18"/>
    <n v="12"/>
    <s v="装修"/>
    <s v="YJ125-A"/>
    <n v="129.21"/>
    <n v="101.46"/>
    <n v="27.750000000000014"/>
    <n v="45049.972912313286"/>
    <n v="5820907"/>
    <n v="0"/>
    <n v="5820907"/>
    <s v="未售"/>
    <m/>
    <n v="5496020"/>
  </r>
  <r>
    <s v="三亚海1号楼"/>
    <s v="-"/>
    <s v="1301"/>
    <s v="住宅"/>
    <x v="1"/>
    <n v="18"/>
    <n v="13"/>
    <s v="装修"/>
    <s v="YJ125-A"/>
    <n v="129.21"/>
    <n v="101.46"/>
    <n v="27.750000000000014"/>
    <n v="43860.266233263676"/>
    <n v="5667185"/>
    <n v="0"/>
    <n v="5667185"/>
    <s v="未售"/>
    <m/>
    <n v="5350878"/>
  </r>
  <r>
    <s v="三亚海1号楼"/>
    <s v="-"/>
    <s v="1302"/>
    <s v="住宅"/>
    <x v="1"/>
    <n v="18"/>
    <n v="13"/>
    <s v="装修"/>
    <s v="Y051-B"/>
    <n v="81.34"/>
    <n v="63.87"/>
    <n v="17.470000000000006"/>
    <n v="43170.223752151462"/>
    <n v="3511466"/>
    <n v="0"/>
    <n v="3511466"/>
    <s v="未售"/>
    <m/>
    <n v="3315478"/>
  </r>
  <r>
    <s v="三亚海1号楼"/>
    <s v="-"/>
    <s v="1303"/>
    <s v="住宅"/>
    <x v="1"/>
    <n v="18"/>
    <n v="13"/>
    <s v="装修"/>
    <s v="YJ125-A"/>
    <n v="129.21"/>
    <n v="101.46"/>
    <n v="27.750000000000014"/>
    <n v="45315.904341769208"/>
    <n v="5855268"/>
    <n v="0"/>
    <n v="5855268"/>
    <s v="未售"/>
    <m/>
    <n v="5528463"/>
  </r>
  <r>
    <s v="三亚海1号楼"/>
    <s v="-"/>
    <s v="1401"/>
    <s v="住宅"/>
    <x v="1"/>
    <n v="18"/>
    <n v="14"/>
    <s v="装修"/>
    <s v="YJ125-A"/>
    <n v="129.21"/>
    <n v="101.46"/>
    <n v="27.750000000000014"/>
    <n v="44126.205402058658"/>
    <n v="5701547"/>
    <n v="0"/>
    <n v="5701547"/>
    <s v="未售"/>
    <m/>
    <n v="5383322"/>
  </r>
  <r>
    <s v="三亚海1号楼"/>
    <s v="-"/>
    <s v="1402"/>
    <s v="住宅"/>
    <x v="1"/>
    <n v="18"/>
    <n v="14"/>
    <s v="装修"/>
    <s v="Y051-B"/>
    <n v="81.34"/>
    <n v="63.87"/>
    <n v="17.470000000000006"/>
    <n v="43434.804524219326"/>
    <n v="3532987"/>
    <n v="0"/>
    <n v="3532987"/>
    <s v="未售"/>
    <m/>
    <n v="3335798"/>
  </r>
  <r>
    <s v="三亚海1号楼"/>
    <s v="-"/>
    <s v="1403"/>
    <s v="住宅"/>
    <x v="1"/>
    <n v="18"/>
    <n v="14"/>
    <s v="装修"/>
    <s v="YJ125-A"/>
    <n v="129.21"/>
    <n v="101.46"/>
    <n v="27.750000000000014"/>
    <n v="45581.835771225138"/>
    <n v="5889629"/>
    <n v="0"/>
    <n v="5889629"/>
    <s v="未售"/>
    <m/>
    <n v="5560907"/>
  </r>
  <r>
    <s v="三亚海1号楼"/>
    <s v="-"/>
    <s v="1501"/>
    <s v="住宅"/>
    <x v="1"/>
    <n v="18"/>
    <n v="15"/>
    <s v="装修"/>
    <s v="YJ125-A"/>
    <n v="129.21"/>
    <n v="101.46"/>
    <n v="27.750000000000014"/>
    <n v="44602.081882207254"/>
    <n v="5763035"/>
    <n v="0"/>
    <n v="5763035"/>
    <s v="未售"/>
    <m/>
    <n v="5441378"/>
  </r>
  <r>
    <s v="三亚海1号楼"/>
    <s v="-"/>
    <s v="1502"/>
    <s v="住宅"/>
    <x v="1"/>
    <n v="18"/>
    <n v="15"/>
    <s v="装修"/>
    <s v="Y051-B"/>
    <n v="81.34"/>
    <n v="63.87"/>
    <n v="17.470000000000006"/>
    <n v="43912.83501352348"/>
    <n v="3571870"/>
    <n v="0"/>
    <n v="3571870"/>
    <s v="未售"/>
    <m/>
    <n v="3372510"/>
  </r>
  <r>
    <s v="三亚海1号楼"/>
    <s v="-"/>
    <s v="1503"/>
    <s v="住宅"/>
    <x v="1"/>
    <n v="18"/>
    <n v="15"/>
    <s v="装修"/>
    <s v="YJ125-A"/>
    <n v="129.21"/>
    <n v="101.46"/>
    <n v="27.750000000000014"/>
    <n v="46057.719990712787"/>
    <n v="5951118"/>
    <n v="0"/>
    <n v="5951118"/>
    <s v="未售"/>
    <m/>
    <n v="5618964"/>
  </r>
  <r>
    <s v="三亚海1号楼"/>
    <s v="-"/>
    <s v="1601"/>
    <s v="住宅"/>
    <x v="1"/>
    <n v="18"/>
    <n v="16"/>
    <s v="装修"/>
    <s v="YJ125-A"/>
    <n v="129.21"/>
    <n v="101.46"/>
    <n v="27.750000000000014"/>
    <n v="44863.114310037919"/>
    <n v="5796763"/>
    <n v="0"/>
    <n v="5796763"/>
    <s v="未售"/>
    <m/>
    <n v="5473224"/>
  </r>
  <r>
    <s v="三亚海1号楼"/>
    <s v="-"/>
    <s v="1602"/>
    <s v="住宅"/>
    <x v="1"/>
    <n v="18"/>
    <n v="16"/>
    <s v="装修"/>
    <s v="Y051-B"/>
    <n v="81.34"/>
    <n v="63.87"/>
    <n v="17.470000000000006"/>
    <n v="44179.641013031716"/>
    <n v="3593572"/>
    <n v="0"/>
    <n v="3593572"/>
    <s v="未售"/>
    <m/>
    <n v="3393001"/>
  </r>
  <r>
    <s v="三亚海1号楼"/>
    <s v="-"/>
    <s v="1603"/>
    <s v="住宅"/>
    <x v="1"/>
    <n v="18"/>
    <n v="16"/>
    <s v="装修"/>
    <s v="YJ125-A"/>
    <n v="129.21"/>
    <n v="101.46"/>
    <n v="27.750000000000014"/>
    <n v="46323.651420168717"/>
    <n v="5985479"/>
    <n v="0"/>
    <n v="5985479"/>
    <s v="未售"/>
    <m/>
    <n v="5651407"/>
  </r>
  <r>
    <s v="三亚海1号楼"/>
    <s v="-"/>
    <s v="1701"/>
    <s v="住宅"/>
    <x v="1"/>
    <n v="18"/>
    <n v="17"/>
    <s v="装修"/>
    <s v="YJ125-A"/>
    <n v="129.21"/>
    <n v="101.46"/>
    <n v="27.750000000000014"/>
    <n v="45128.349198978402"/>
    <n v="5831034"/>
    <n v="0"/>
    <n v="5831034"/>
    <s v="未售"/>
    <m/>
    <n v="5505582"/>
  </r>
  <r>
    <s v="三亚海1号楼"/>
    <s v="-"/>
    <s v="1702"/>
    <s v="住宅"/>
    <x v="1"/>
    <n v="18"/>
    <n v="17"/>
    <s v="装修"/>
    <s v="Y051-B"/>
    <n v="81.34"/>
    <n v="63.87"/>
    <n v="17.470000000000006"/>
    <n v="44446.434718465694"/>
    <n v="3615273"/>
    <n v="0"/>
    <n v="3615273"/>
    <s v="未售"/>
    <m/>
    <n v="3413491"/>
  </r>
  <r>
    <s v="三亚海1号楼"/>
    <s v="-"/>
    <s v="1703"/>
    <s v="住宅"/>
    <x v="1"/>
    <n v="18"/>
    <n v="17"/>
    <s v="装修"/>
    <s v="YJ125-A"/>
    <n v="129.21"/>
    <n v="101.46"/>
    <n v="27.750000000000014"/>
    <n v="46583.995046823002"/>
    <n v="6019118"/>
    <n v="0"/>
    <n v="6019118"/>
    <s v="未售"/>
    <m/>
    <n v="5683168"/>
  </r>
  <r>
    <s v="三亚海1号楼"/>
    <s v="-"/>
    <s v="1801"/>
    <s v="住宅"/>
    <x v="1"/>
    <n v="18"/>
    <n v="18"/>
    <s v="装修"/>
    <s v="YJ125-A"/>
    <n v="129.21"/>
    <n v="101.46"/>
    <n v="27.750000000000014"/>
    <n v="41473.856512653816"/>
    <n v="5358837"/>
    <n v="0"/>
    <n v="5358837"/>
    <s v="未售"/>
    <m/>
    <n v="5059740"/>
  </r>
  <r>
    <s v="三亚海1号楼"/>
    <s v="-"/>
    <s v="1802"/>
    <s v="住宅"/>
    <x v="1"/>
    <n v="18"/>
    <n v="18"/>
    <s v="装修"/>
    <s v="Y051-B"/>
    <n v="81.34"/>
    <n v="63.87"/>
    <n v="17.470000000000006"/>
    <n v="40788.996803540693"/>
    <n v="3317777"/>
    <n v="0"/>
    <n v="3317777"/>
    <s v="未售"/>
    <m/>
    <n v="3132599"/>
  </r>
  <r>
    <s v="三亚海1号楼"/>
    <s v="-"/>
    <s v="1803"/>
    <s v="住宅"/>
    <x v="1"/>
    <n v="18"/>
    <n v="18"/>
    <s v="装修"/>
    <s v="YJ125-A"/>
    <n v="129.21"/>
    <n v="101.46"/>
    <n v="27.750000000000014"/>
    <n v="42930.90318086835"/>
    <n v="5547102"/>
    <n v="0"/>
    <n v="5547102"/>
    <s v="未售"/>
    <m/>
    <n v="5237497"/>
  </r>
  <r>
    <s v="三亚海1号楼"/>
    <s v="-"/>
    <s v="201"/>
    <s v="住宅"/>
    <x v="1"/>
    <n v="18"/>
    <n v="2"/>
    <s v="装修"/>
    <s v="YJ125-A"/>
    <n v="129.21"/>
    <n v="101.46"/>
    <n v="27.750000000000014"/>
    <n v="36178.275675257333"/>
    <n v="4674595"/>
    <n v="0"/>
    <n v="4674595"/>
    <s v="未售"/>
    <m/>
    <n v="4413688"/>
  </r>
  <r>
    <s v="三亚海1号楼"/>
    <s v="-"/>
    <s v="202"/>
    <s v="住宅"/>
    <x v="1"/>
    <n v="18"/>
    <n v="2"/>
    <s v="装修"/>
    <s v="Y051-B"/>
    <n v="81.34"/>
    <n v="63.87"/>
    <n v="17.470000000000006"/>
    <n v="35497.369068109168"/>
    <n v="2887356"/>
    <n v="0"/>
    <n v="2887356"/>
    <s v="未售"/>
    <m/>
    <n v="2726202"/>
  </r>
  <r>
    <s v="三亚海1号楼"/>
    <s v="-"/>
    <s v="203"/>
    <s v="住宅"/>
    <x v="1"/>
    <n v="18"/>
    <n v="2"/>
    <s v="装修"/>
    <s v="YJ125-A"/>
    <n v="129.21"/>
    <n v="101.46"/>
    <n v="27.750000000000014"/>
    <n v="37638.812785388123"/>
    <n v="4863311"/>
    <n v="0"/>
    <n v="4863311"/>
    <s v="未售"/>
    <m/>
    <n v="4591871"/>
  </r>
  <r>
    <s v="三亚海1号楼"/>
    <s v="-"/>
    <s v="301"/>
    <s v="住宅"/>
    <x v="1"/>
    <n v="18"/>
    <n v="3"/>
    <s v="装修"/>
    <s v="YJ125-A"/>
    <n v="129.21"/>
    <n v="101.46"/>
    <n v="27.750000000000014"/>
    <n v="37820.764646699172"/>
    <n v="4886821"/>
    <n v="0"/>
    <n v="4886821"/>
    <s v="未售"/>
    <m/>
    <n v="4614069"/>
  </r>
  <r>
    <s v="三亚海1号楼"/>
    <s v="-"/>
    <s v="302"/>
    <s v="住宅"/>
    <x v="1"/>
    <n v="18"/>
    <n v="3"/>
    <s v="装修"/>
    <s v="Y051-B"/>
    <n v="81.34"/>
    <n v="63.87"/>
    <n v="17.470000000000006"/>
    <n v="37133.759527907547"/>
    <n v="3020460"/>
    <n v="0"/>
    <n v="3020460"/>
    <s v="未售"/>
    <m/>
    <n v="2851877"/>
  </r>
  <r>
    <s v="三亚海1号楼"/>
    <s v="-"/>
    <s v="303"/>
    <s v="住宅"/>
    <x v="1"/>
    <n v="18"/>
    <n v="3"/>
    <s v="装修"/>
    <s v="YJ125-A"/>
    <n v="129.21"/>
    <n v="101.46"/>
    <n v="27.750000000000014"/>
    <n v="39276.410494543765"/>
    <n v="5074905"/>
    <n v="0"/>
    <n v="5074905"/>
    <s v="未售"/>
    <m/>
    <n v="4791655"/>
  </r>
  <r>
    <s v="三亚海1号楼"/>
    <s v="-"/>
    <s v="401"/>
    <s v="住宅"/>
    <x v="1"/>
    <n v="18"/>
    <n v="4"/>
    <s v="装修"/>
    <s v="YJ125-A"/>
    <n v="129.21"/>
    <n v="101.46"/>
    <n v="27.750000000000014"/>
    <n v="42642.566364832441"/>
    <n v="5509846"/>
    <n v="0"/>
    <n v="5509846"/>
    <s v="未售"/>
    <m/>
    <n v="5202321"/>
  </r>
  <r>
    <s v="三亚海1号楼"/>
    <s v="-"/>
    <s v="402"/>
    <s v="住宅"/>
    <x v="1"/>
    <n v="18"/>
    <n v="4"/>
    <s v="装修"/>
    <s v="Y051-B"/>
    <n v="81.34"/>
    <n v="63.87"/>
    <n v="17.470000000000006"/>
    <n v="41956.269977870666"/>
    <n v="3412723"/>
    <n v="0"/>
    <n v="3412723"/>
    <s v="未售"/>
    <m/>
    <n v="3222246"/>
  </r>
  <r>
    <s v="三亚海1号楼"/>
    <s v="-"/>
    <s v="403"/>
    <s v="住宅"/>
    <x v="1"/>
    <n v="18"/>
    <n v="4"/>
    <s v="装修"/>
    <s v="YJ125-A"/>
    <n v="129.21"/>
    <n v="101.46"/>
    <n v="27.750000000000014"/>
    <n v="40600.472099682687"/>
    <n v="5245987"/>
    <n v="0"/>
    <n v="5245987"/>
    <s v="未售"/>
    <m/>
    <n v="4953189"/>
  </r>
  <r>
    <s v="三亚海1号楼"/>
    <s v="-"/>
    <s v="501"/>
    <s v="住宅"/>
    <x v="1"/>
    <n v="18"/>
    <n v="5"/>
    <s v="装修"/>
    <s v="YJ125-A"/>
    <n v="129.21"/>
    <n v="101.46"/>
    <n v="27.750000000000014"/>
    <n v="40151.187988545775"/>
    <n v="5187935"/>
    <n v="0"/>
    <n v="5187935"/>
    <s v="未售"/>
    <m/>
    <n v="4898377"/>
  </r>
  <r>
    <s v="三亚海1号楼"/>
    <s v="-"/>
    <s v="502"/>
    <s v="住宅"/>
    <x v="1"/>
    <n v="18"/>
    <n v="5"/>
    <s v="装修"/>
    <s v="Y051-B"/>
    <n v="81.34"/>
    <n v="63.87"/>
    <n v="17.470000000000006"/>
    <n v="39466.092943201373"/>
    <n v="3210172"/>
    <n v="0"/>
    <n v="3210172"/>
    <s v="未售"/>
    <m/>
    <n v="3031000"/>
  </r>
  <r>
    <s v="三亚海1号楼"/>
    <s v="-"/>
    <s v="503"/>
    <s v="住宅"/>
    <x v="1"/>
    <n v="18"/>
    <n v="5"/>
    <s v="装修"/>
    <s v="YJ125-A"/>
    <n v="129.21"/>
    <n v="101.46"/>
    <n v="27.750000000000014"/>
    <n v="41606.826097051307"/>
    <n v="5376018"/>
    <n v="0"/>
    <n v="5376018"/>
    <s v="未售"/>
    <m/>
    <n v="5075962"/>
  </r>
  <r>
    <s v="三亚海1号楼"/>
    <s v="-"/>
    <s v="601"/>
    <s v="住宅"/>
    <x v="1"/>
    <n v="18"/>
    <n v="6"/>
    <s v="装修"/>
    <s v="YJ125-A"/>
    <n v="129.21"/>
    <n v="101.46"/>
    <n v="27.750000000000014"/>
    <n v="40948.99001625261"/>
    <n v="5291019"/>
    <n v="0"/>
    <n v="5291019"/>
    <s v="未售"/>
    <m/>
    <n v="4995707"/>
  </r>
  <r>
    <s v="三亚海1号楼"/>
    <s v="-"/>
    <s v="602"/>
    <s v="住宅"/>
    <x v="1"/>
    <n v="18"/>
    <n v="6"/>
    <s v="装修"/>
    <s v="Y051-B"/>
    <n v="81.34"/>
    <n v="63.87"/>
    <n v="17.470000000000006"/>
    <n v="40257.610031964592"/>
    <n v="3274554"/>
    <n v="0"/>
    <n v="3274554"/>
    <s v="未售"/>
    <m/>
    <n v="3091789"/>
  </r>
  <r>
    <s v="三亚海1号楼"/>
    <s v="-"/>
    <s v="603"/>
    <s v="住宅"/>
    <x v="1"/>
    <n v="18"/>
    <n v="6"/>
    <s v="装修"/>
    <s v="YJ125-A"/>
    <n v="129.21"/>
    <n v="101.46"/>
    <n v="27.750000000000014"/>
    <n v="42404.628124758143"/>
    <n v="5479102"/>
    <n v="0"/>
    <n v="5479102"/>
    <s v="未售"/>
    <m/>
    <n v="5173293"/>
  </r>
  <r>
    <s v="三亚海1号楼"/>
    <s v="-"/>
    <s v="701"/>
    <s v="住宅"/>
    <x v="1"/>
    <n v="18"/>
    <n v="7"/>
    <s v="装修"/>
    <s v="YJ125-A"/>
    <n v="129.21"/>
    <n v="101.46"/>
    <n v="27.750000000000014"/>
    <n v="41529.850630756133"/>
    <n v="5366072"/>
    <n v="0"/>
    <n v="5366072"/>
    <s v="未售"/>
    <m/>
    <n v="5066571"/>
  </r>
  <r>
    <s v="三亚海1号楼"/>
    <s v="-"/>
    <s v="702"/>
    <s v="住宅"/>
    <x v="1"/>
    <n v="18"/>
    <n v="7"/>
    <s v="装修"/>
    <s v="Y051-B"/>
    <n v="81.34"/>
    <n v="63.87"/>
    <n v="17.470000000000006"/>
    <n v="40844.578313253012"/>
    <n v="3322298"/>
    <n v="0"/>
    <n v="3322298"/>
    <s v="未售"/>
    <m/>
    <n v="3136868"/>
  </r>
  <r>
    <s v="三亚海1号楼"/>
    <s v="-"/>
    <s v="703"/>
    <s v="住宅"/>
    <x v="1"/>
    <n v="18"/>
    <n v="7"/>
    <s v="装修"/>
    <s v="YJ125-A"/>
    <n v="129.21"/>
    <n v="101.46"/>
    <n v="27.750000000000014"/>
    <n v="42985.480999922605"/>
    <n v="5554154"/>
    <n v="0"/>
    <n v="5554154"/>
    <s v="未售"/>
    <m/>
    <n v="5244156"/>
  </r>
  <r>
    <s v="三亚海1号楼"/>
    <s v="-"/>
    <s v="801"/>
    <s v="住宅"/>
    <x v="1"/>
    <n v="18"/>
    <n v="8"/>
    <s v="装修"/>
    <s v="YJ125-A"/>
    <n v="129.21"/>
    <n v="101.46"/>
    <n v="27.750000000000014"/>
    <n v="42110.703505920588"/>
    <n v="5441124"/>
    <n v="0"/>
    <n v="5441124"/>
    <s v="未售"/>
    <m/>
    <n v="5137434"/>
  </r>
  <r>
    <s v="三亚海1号楼"/>
    <s v="-"/>
    <s v="802"/>
    <s v="住宅"/>
    <x v="1"/>
    <n v="18"/>
    <n v="8"/>
    <s v="装修"/>
    <s v="Y051-B"/>
    <n v="81.34"/>
    <n v="63.87"/>
    <n v="17.470000000000006"/>
    <n v="41422.645684779935"/>
    <n v="3369318"/>
    <n v="0"/>
    <n v="3369318"/>
    <s v="未售"/>
    <m/>
    <n v="3181264"/>
  </r>
  <r>
    <s v="三亚海1号楼"/>
    <s v="-"/>
    <s v="803"/>
    <s v="住宅"/>
    <x v="1"/>
    <n v="18"/>
    <n v="8"/>
    <s v="装修"/>
    <s v="YJ125-A"/>
    <n v="129.21"/>
    <n v="101.46"/>
    <n v="27.750000000000014"/>
    <n v="43566.333875087068"/>
    <n v="5629206"/>
    <n v="0"/>
    <n v="5629206"/>
    <s v="未售"/>
    <m/>
    <n v="5315019"/>
  </r>
  <r>
    <s v="三亚海1号楼"/>
    <s v="-"/>
    <s v="901"/>
    <s v="住宅"/>
    <x v="1"/>
    <n v="18"/>
    <n v="9"/>
    <s v="装修"/>
    <s v="YJ125-A"/>
    <n v="129.21"/>
    <n v="101.46"/>
    <n v="27.750000000000014"/>
    <n v="42586.587725408244"/>
    <n v="5502613"/>
    <n v="0"/>
    <n v="5502613"/>
    <s v="未售"/>
    <m/>
    <n v="5195491"/>
  </r>
  <r>
    <s v="三亚海1号楼"/>
    <s v="-"/>
    <s v="902"/>
    <s v="住宅"/>
    <x v="1"/>
    <n v="18"/>
    <n v="9"/>
    <s v="装修"/>
    <s v="Y051-B"/>
    <n v="81.34"/>
    <n v="63.87"/>
    <n v="17.470000000000006"/>
    <n v="41900.688468158347"/>
    <n v="3408202"/>
    <n v="0"/>
    <n v="3408202"/>
    <s v="未售"/>
    <m/>
    <n v="3217977"/>
  </r>
  <r>
    <s v="三亚海1号楼"/>
    <s v="-"/>
    <s v="903"/>
    <s v="住宅"/>
    <x v="1"/>
    <n v="18"/>
    <n v="9"/>
    <s v="装修"/>
    <s v="YJ125-A"/>
    <n v="129.21"/>
    <n v="101.46"/>
    <n v="27.750000000000014"/>
    <n v="44042.218094574724"/>
    <n v="5690695"/>
    <n v="0"/>
    <n v="5690695"/>
    <s v="未售"/>
    <m/>
    <n v="5373076"/>
  </r>
  <r>
    <s v="三亚海2号楼"/>
    <s v="1单元"/>
    <s v="1-1001"/>
    <s v="住宅"/>
    <x v="1"/>
    <n v="18"/>
    <n v="10"/>
    <s v="装修"/>
    <s v="YJ125-B"/>
    <n v="129.81"/>
    <n v="101.47"/>
    <n v="28.340000000000003"/>
    <n v="41406.255296202144"/>
    <n v="5374946"/>
    <n v="0"/>
    <n v="5374946"/>
    <s v="未售"/>
    <m/>
    <n v="5074950"/>
  </r>
  <r>
    <s v="三亚海2号楼"/>
    <s v="1单元"/>
    <s v="1-1002"/>
    <s v="住宅"/>
    <x v="1"/>
    <n v="18"/>
    <n v="10"/>
    <s v="装修"/>
    <s v="YJ125-A"/>
    <n v="129.80000000000001"/>
    <n v="101.46"/>
    <n v="28.340000000000018"/>
    <n v="40698.882896764248"/>
    <n v="5282715"/>
    <n v="0"/>
    <n v="5282715"/>
    <s v="未售"/>
    <m/>
    <n v="4987867"/>
  </r>
  <r>
    <s v="三亚海2号楼"/>
    <s v="1单元"/>
    <s v="1-1101"/>
    <s v="住宅"/>
    <x v="1"/>
    <n v="18"/>
    <n v="11"/>
    <s v="装修"/>
    <s v="YJ125-B"/>
    <n v="129.81"/>
    <n v="101.47"/>
    <n v="28.340000000000003"/>
    <n v="41670.957553347202"/>
    <n v="5409307"/>
    <n v="0"/>
    <n v="5409307"/>
    <s v="未售"/>
    <m/>
    <n v="5107393"/>
  </r>
  <r>
    <s v="三亚海2号楼"/>
    <s v="1单元"/>
    <s v="1-1102"/>
    <s v="住宅"/>
    <x v="1"/>
    <n v="18"/>
    <n v="11"/>
    <s v="装修"/>
    <s v="YJ125-A"/>
    <n v="129.80000000000001"/>
    <n v="101.46"/>
    <n v="28.340000000000018"/>
    <n v="40963.613251155621"/>
    <n v="5317077"/>
    <n v="0"/>
    <n v="5317077"/>
    <s v="未售"/>
    <m/>
    <n v="5020311"/>
  </r>
  <r>
    <s v="三亚海2号楼"/>
    <s v="1单元"/>
    <s v="1-1201"/>
    <s v="住宅"/>
    <x v="1"/>
    <n v="18"/>
    <n v="12"/>
    <s v="装修"/>
    <s v="YJ125-B"/>
    <n v="129.81"/>
    <n v="101.47"/>
    <n v="28.340000000000003"/>
    <n v="41935.667514059009"/>
    <n v="5443669"/>
    <n v="0"/>
    <n v="5443669"/>
    <s v="未售"/>
    <m/>
    <n v="5139837"/>
  </r>
  <r>
    <s v="三亚海2号楼"/>
    <s v="1单元"/>
    <s v="1-1202"/>
    <s v="住宅"/>
    <x v="1"/>
    <n v="18"/>
    <n v="12"/>
    <s v="装修"/>
    <s v="YJ125-A"/>
    <n v="129.80000000000001"/>
    <n v="101.46"/>
    <n v="28.340000000000018"/>
    <n v="41228.335901386745"/>
    <n v="5351438"/>
    <n v="0"/>
    <n v="5351438"/>
    <s v="未售"/>
    <m/>
    <n v="5052754"/>
  </r>
  <r>
    <s v="三亚海2号楼"/>
    <s v="1单元"/>
    <s v="1-1301"/>
    <s v="住宅"/>
    <x v="1"/>
    <n v="18"/>
    <n v="13"/>
    <s v="装修"/>
    <s v="YJ125-B"/>
    <n v="129.81"/>
    <n v="101.47"/>
    <n v="28.340000000000003"/>
    <n v="42200.369771204067"/>
    <n v="5478030"/>
    <n v="0"/>
    <n v="5478030"/>
    <s v="未售"/>
    <m/>
    <n v="5172280"/>
  </r>
  <r>
    <s v="三亚海2号楼"/>
    <s v="1单元"/>
    <s v="1-1302"/>
    <s v="住宅"/>
    <x v="1"/>
    <n v="18"/>
    <n v="13"/>
    <s v="装修"/>
    <s v="YJ125-A"/>
    <n v="129.80000000000001"/>
    <n v="101.46"/>
    <n v="28.340000000000018"/>
    <n v="41493.066255778118"/>
    <n v="5385800"/>
    <n v="0"/>
    <n v="5385800"/>
    <s v="未售"/>
    <m/>
    <n v="5085198"/>
  </r>
  <r>
    <s v="三亚海2号楼"/>
    <s v="1单元"/>
    <s v="1-1401"/>
    <s v="住宅"/>
    <x v="1"/>
    <n v="18"/>
    <n v="14"/>
    <s v="装修"/>
    <s v="YJ125-B"/>
    <n v="129.81"/>
    <n v="101.47"/>
    <n v="28.340000000000003"/>
    <n v="42465.072028349125"/>
    <n v="5512391"/>
    <n v="0"/>
    <n v="5512391"/>
    <s v="未售"/>
    <m/>
    <n v="5204724"/>
  </r>
  <r>
    <s v="三亚海2号楼"/>
    <s v="1单元"/>
    <s v="1-1402"/>
    <s v="住宅"/>
    <x v="1"/>
    <n v="18"/>
    <n v="14"/>
    <s v="装修"/>
    <s v="YJ125-A"/>
    <n v="129.80000000000001"/>
    <n v="101.46"/>
    <n v="28.340000000000018"/>
    <n v="41757.788906009242"/>
    <n v="5420161"/>
    <n v="0"/>
    <n v="5420161"/>
    <s v="未售"/>
    <m/>
    <n v="5117641"/>
  </r>
  <r>
    <s v="三亚海2号楼"/>
    <s v="1单元"/>
    <s v="1-1501"/>
    <s v="住宅"/>
    <x v="1"/>
    <n v="18"/>
    <n v="15"/>
    <s v="装修"/>
    <s v="YJ125-B"/>
    <n v="129.81"/>
    <n v="101.47"/>
    <n v="28.340000000000003"/>
    <n v="42938.75664432632"/>
    <n v="5573880"/>
    <n v="0"/>
    <n v="5573880"/>
    <s v="未售"/>
    <m/>
    <n v="5262781"/>
  </r>
  <r>
    <s v="三亚海2号楼"/>
    <s v="1单元"/>
    <s v="1-1502"/>
    <s v="住宅"/>
    <x v="1"/>
    <n v="18"/>
    <n v="15"/>
    <s v="装修"/>
    <s v="YJ125-A"/>
    <n v="129.80000000000001"/>
    <n v="101.46"/>
    <n v="28.340000000000018"/>
    <n v="42233.59784283513"/>
    <n v="5481921"/>
    <n v="0"/>
    <n v="5481921"/>
    <s v="未售"/>
    <m/>
    <n v="5175954"/>
  </r>
  <r>
    <s v="三亚海2号楼"/>
    <s v="1单元"/>
    <s v="1-1601"/>
    <s v="住宅"/>
    <x v="1"/>
    <n v="18"/>
    <n v="16"/>
    <s v="装修"/>
    <s v="YJ125-B"/>
    <n v="129.81"/>
    <n v="101.47"/>
    <n v="28.340000000000003"/>
    <n v="43203.458901471378"/>
    <n v="5608241"/>
    <n v="0"/>
    <n v="5608241"/>
    <s v="未售"/>
    <m/>
    <n v="5295224"/>
  </r>
  <r>
    <s v="三亚海2号楼"/>
    <s v="1单元"/>
    <s v="1-1602"/>
    <s v="住宅"/>
    <x v="1"/>
    <n v="18"/>
    <n v="16"/>
    <s v="装修"/>
    <s v="YJ125-A"/>
    <n v="129.80000000000001"/>
    <n v="101.46"/>
    <n v="28.340000000000018"/>
    <n v="42498.328197226496"/>
    <n v="5516283"/>
    <n v="0"/>
    <n v="5516283"/>
    <s v="未售"/>
    <m/>
    <n v="5208398"/>
  </r>
  <r>
    <s v="三亚海2号楼"/>
    <s v="1单元"/>
    <s v="1-1701"/>
    <s v="住宅"/>
    <x v="1"/>
    <n v="18"/>
    <n v="17"/>
    <s v="装修"/>
    <s v="YJ125-B"/>
    <n v="129.81"/>
    <n v="101.47"/>
    <n v="28.340000000000003"/>
    <n v="43468.168862183193"/>
    <n v="5642603"/>
    <n v="0"/>
    <n v="5642603"/>
    <s v="未售"/>
    <m/>
    <n v="5327668"/>
  </r>
  <r>
    <s v="三亚海2号楼"/>
    <s v="1单元"/>
    <s v="1-1702"/>
    <s v="住宅"/>
    <x v="1"/>
    <n v="18"/>
    <n v="17"/>
    <s v="装修"/>
    <s v="YJ125-A"/>
    <n v="129.80000000000001"/>
    <n v="101.46"/>
    <n v="28.340000000000018"/>
    <n v="42763.043143297378"/>
    <n v="5550643"/>
    <n v="0"/>
    <n v="5550643"/>
    <s v="未售"/>
    <m/>
    <n v="5240841"/>
  </r>
  <r>
    <s v="三亚海2号楼"/>
    <s v="1单元"/>
    <s v="1-1801"/>
    <s v="住宅"/>
    <x v="1"/>
    <n v="18"/>
    <n v="18"/>
    <s v="装修"/>
    <s v="YJ125-B"/>
    <n v="129.81"/>
    <n v="101.47"/>
    <n v="28.340000000000003"/>
    <n v="39813.149988444646"/>
    <n v="5168145"/>
    <n v="0"/>
    <n v="5168145"/>
    <s v="未售"/>
    <m/>
    <n v="4879691"/>
  </r>
  <r>
    <s v="三亚海2号楼"/>
    <s v="1单元"/>
    <s v="1-1802"/>
    <s v="住宅"/>
    <x v="1"/>
    <n v="18"/>
    <n v="18"/>
    <s v="装修"/>
    <s v="YJ125-A"/>
    <n v="129.80000000000001"/>
    <n v="101.46"/>
    <n v="28.340000000000018"/>
    <n v="39110.539291217254"/>
    <n v="5076548"/>
    <n v="0"/>
    <n v="5076548"/>
    <s v="未售"/>
    <m/>
    <n v="4793207"/>
  </r>
  <r>
    <s v="三亚海2号楼"/>
    <s v="1单元"/>
    <s v="1-201"/>
    <s v="住宅"/>
    <x v="1"/>
    <n v="18"/>
    <n v="2"/>
    <s v="装修"/>
    <s v="YJ125-B"/>
    <n v="129.81"/>
    <n v="101.47"/>
    <n v="28.340000000000003"/>
    <n v="34203.505122871888"/>
    <n v="4439957"/>
    <n v="0"/>
    <n v="4439957"/>
    <s v="未售"/>
    <m/>
    <n v="4192146"/>
  </r>
  <r>
    <s v="三亚海2号楼"/>
    <s v="1单元"/>
    <s v="1-202"/>
    <s v="住宅"/>
    <x v="1"/>
    <n v="18"/>
    <n v="2"/>
    <s v="装修"/>
    <s v="YJ125-A"/>
    <n v="129.80000000000001"/>
    <n v="101.46"/>
    <n v="28.340000000000018"/>
    <n v="33495.577812018484"/>
    <n v="4347726"/>
    <n v="0"/>
    <n v="4347726"/>
    <s v="未售"/>
    <m/>
    <n v="4105063"/>
  </r>
  <r>
    <s v="三亚海2号楼"/>
    <s v="1单元"/>
    <s v="1-301"/>
    <s v="住宅"/>
    <x v="1"/>
    <n v="18"/>
    <n v="3"/>
    <s v="装修"/>
    <s v="YJ125-B"/>
    <n v="129.81"/>
    <n v="101.47"/>
    <n v="28.340000000000003"/>
    <n v="35841.884292427392"/>
    <n v="4652635"/>
    <n v="0"/>
    <n v="4652635"/>
    <s v="未售"/>
    <m/>
    <n v="4392954"/>
  </r>
  <r>
    <s v="三亚海2号楼"/>
    <s v="1单元"/>
    <s v="1-302"/>
    <s v="住宅"/>
    <x v="1"/>
    <n v="18"/>
    <n v="3"/>
    <s v="装修"/>
    <s v="YJ125-A"/>
    <n v="129.80000000000001"/>
    <n v="101.46"/>
    <n v="28.340000000000018"/>
    <n v="35139.661016949147"/>
    <n v="4561128"/>
    <n v="0"/>
    <n v="4561128"/>
    <s v="未售"/>
    <m/>
    <n v="4306554"/>
  </r>
  <r>
    <s v="三亚海2号楼"/>
    <s v="1单元"/>
    <s v="1-401"/>
    <s v="住宅"/>
    <x v="1"/>
    <n v="18"/>
    <n v="4"/>
    <s v="装修"/>
    <s v="YJ125-B"/>
    <n v="129.81"/>
    <n v="101.47"/>
    <n v="28.340000000000003"/>
    <n v="37165.403281719438"/>
    <n v="4824441"/>
    <n v="0"/>
    <n v="4824441"/>
    <s v="未售"/>
    <m/>
    <n v="4555171"/>
  </r>
  <r>
    <s v="三亚海2号楼"/>
    <s v="1单元"/>
    <s v="1-402"/>
    <s v="住宅"/>
    <x v="1"/>
    <n v="18"/>
    <n v="4"/>
    <s v="装修"/>
    <s v="YJ125-A"/>
    <n v="129.80000000000001"/>
    <n v="101.46"/>
    <n v="28.340000000000018"/>
    <n v="36463.289676425265"/>
    <n v="4732935"/>
    <n v="0"/>
    <n v="4732935"/>
    <s v="未售"/>
    <m/>
    <n v="4468772"/>
  </r>
  <r>
    <s v="三亚海2号楼"/>
    <s v="1单元"/>
    <s v="1-501"/>
    <s v="住宅"/>
    <x v="1"/>
    <n v="18"/>
    <n v="5"/>
    <s v="装修"/>
    <s v="YJ125-B"/>
    <n v="129.81"/>
    <n v="101.47"/>
    <n v="28.340000000000003"/>
    <n v="38278.560973730833"/>
    <n v="4968940"/>
    <n v="0"/>
    <n v="4968940"/>
    <s v="未售"/>
    <m/>
    <n v="4691605"/>
  </r>
  <r>
    <s v="三亚海2号楼"/>
    <s v="1单元"/>
    <s v="1-502"/>
    <s v="住宅"/>
    <x v="1"/>
    <n v="18"/>
    <n v="5"/>
    <s v="装修"/>
    <s v="YJ125-A"/>
    <n v="129.80000000000001"/>
    <n v="101.46"/>
    <n v="28.340000000000018"/>
    <n v="37573.043143297378"/>
    <n v="4876981"/>
    <n v="0"/>
    <n v="4876981"/>
    <s v="未售"/>
    <m/>
    <n v="4604778"/>
  </r>
  <r>
    <s v="三亚海2号楼"/>
    <s v="1单元"/>
    <s v="1-601"/>
    <s v="住宅"/>
    <x v="1"/>
    <n v="18"/>
    <n v="6"/>
    <s v="装修"/>
    <s v="YJ125-B"/>
    <n v="129.81"/>
    <n v="101.47"/>
    <n v="28.340000000000003"/>
    <n v="39072.675448732763"/>
    <n v="5072024"/>
    <n v="0"/>
    <n v="5072024"/>
    <s v="未售"/>
    <m/>
    <n v="4788935"/>
  </r>
  <r>
    <s v="三亚海2号楼"/>
    <s v="1单元"/>
    <s v="1-602"/>
    <s v="住宅"/>
    <x v="1"/>
    <n v="18"/>
    <n v="6"/>
    <s v="装修"/>
    <s v="YJ125-A"/>
    <n v="129.80000000000001"/>
    <n v="101.46"/>
    <n v="28.340000000000018"/>
    <n v="38372.095531587052"/>
    <n v="4980698"/>
    <n v="0"/>
    <n v="4980698"/>
    <s v="未售"/>
    <m/>
    <n v="4702706"/>
  </r>
  <r>
    <s v="三亚海2号楼"/>
    <s v="1单元"/>
    <s v="1-701"/>
    <s v="住宅"/>
    <x v="1"/>
    <n v="18"/>
    <n v="7"/>
    <s v="装修"/>
    <s v="YJ125-B"/>
    <n v="129.81"/>
    <n v="101.47"/>
    <n v="28.340000000000003"/>
    <n v="39657.807564902549"/>
    <n v="5147980"/>
    <n v="0"/>
    <n v="5147980"/>
    <s v="未售"/>
    <m/>
    <n v="4860652"/>
  </r>
  <r>
    <s v="三亚海2号楼"/>
    <s v="1单元"/>
    <s v="1-702"/>
    <s v="住宅"/>
    <x v="1"/>
    <n v="18"/>
    <n v="7"/>
    <s v="装修"/>
    <s v="YJ125-A"/>
    <n v="129.80000000000001"/>
    <n v="101.46"/>
    <n v="28.340000000000018"/>
    <n v="38950.315870570106"/>
    <n v="5055751"/>
    <n v="0"/>
    <n v="5055751"/>
    <s v="未售"/>
    <m/>
    <n v="4773570"/>
  </r>
  <r>
    <s v="三亚海2号楼"/>
    <s v="1单元"/>
    <s v="1-801"/>
    <s v="住宅"/>
    <x v="1"/>
    <n v="18"/>
    <n v="8"/>
    <s v="装修"/>
    <s v="YJ125-B"/>
    <n v="129.81"/>
    <n v="101.47"/>
    <n v="28.340000000000003"/>
    <n v="40237.370002311072"/>
    <n v="5223213"/>
    <n v="0"/>
    <n v="5223213"/>
    <s v="未售"/>
    <m/>
    <n v="4931686"/>
  </r>
  <r>
    <s v="三亚海2号楼"/>
    <s v="1单元"/>
    <s v="1-802"/>
    <s v="住宅"/>
    <x v="1"/>
    <n v="18"/>
    <n v="8"/>
    <s v="装修"/>
    <s v="YJ125-A"/>
    <n v="129.80000000000001"/>
    <n v="101.46"/>
    <n v="28.340000000000018"/>
    <n v="39535.493066255774"/>
    <n v="5131707"/>
    <n v="0"/>
    <n v="5131707"/>
    <s v="未售"/>
    <m/>
    <n v="4845287"/>
  </r>
  <r>
    <s v="三亚海2号楼"/>
    <s v="1单元"/>
    <s v="1-901"/>
    <s v="住宅"/>
    <x v="1"/>
    <n v="18"/>
    <n v="9"/>
    <s v="装修"/>
    <s v="YJ125-B"/>
    <n v="129.81"/>
    <n v="101.47"/>
    <n v="28.340000000000003"/>
    <n v="40716.632000616286"/>
    <n v="5285426"/>
    <n v="0"/>
    <n v="5285426"/>
    <s v="未售"/>
    <m/>
    <n v="4990426"/>
  </r>
  <r>
    <s v="三亚海2号楼"/>
    <s v="1单元"/>
    <s v="1-902"/>
    <s v="住宅"/>
    <x v="1"/>
    <n v="18"/>
    <n v="9"/>
    <s v="装修"/>
    <s v="YJ125-A"/>
    <n v="129.80000000000001"/>
    <n v="101.46"/>
    <n v="28.340000000000018"/>
    <n v="40009.214175654852"/>
    <n v="5193196"/>
    <n v="0"/>
    <n v="5193196"/>
    <s v="未售"/>
    <m/>
    <n v="4903344"/>
  </r>
  <r>
    <s v="三亚海2号楼"/>
    <s v="2单元"/>
    <s v="2-1001"/>
    <s v="住宅"/>
    <x v="1"/>
    <n v="18"/>
    <n v="10"/>
    <s v="装修"/>
    <s v="YJ125-B"/>
    <n v="129.80000000000001"/>
    <n v="101.46"/>
    <n v="28.340000000000018"/>
    <n v="41013.775038520798"/>
    <n v="5323588"/>
    <n v="0"/>
    <n v="5323588"/>
    <s v="未售"/>
    <m/>
    <n v="5026458"/>
  </r>
  <r>
    <s v="三亚海2号楼"/>
    <s v="2单元"/>
    <s v="2-1002"/>
    <s v="住宅"/>
    <x v="1"/>
    <n v="18"/>
    <n v="10"/>
    <s v="装修"/>
    <s v="YJ125-A"/>
    <n v="129.80000000000001"/>
    <n v="101.46"/>
    <n v="28.340000000000018"/>
    <n v="42036.4406779661"/>
    <n v="5456330"/>
    <n v="0"/>
    <n v="5456330"/>
    <s v="未售"/>
    <m/>
    <n v="5151792"/>
  </r>
  <r>
    <s v="三亚海2号楼"/>
    <s v="2单元"/>
    <s v="2-1101"/>
    <s v="住宅"/>
    <x v="1"/>
    <n v="18"/>
    <n v="11"/>
    <s v="装修"/>
    <s v="YJ125-B"/>
    <n v="129.80000000000001"/>
    <n v="101.46"/>
    <n v="28.340000000000018"/>
    <n v="41278.497688751922"/>
    <n v="5357949"/>
    <n v="0"/>
    <n v="5357949"/>
    <s v="未售"/>
    <m/>
    <n v="5058902"/>
  </r>
  <r>
    <s v="三亚海2号楼"/>
    <s v="2单元"/>
    <s v="2-1102"/>
    <s v="住宅"/>
    <x v="1"/>
    <n v="18"/>
    <n v="11"/>
    <s v="装修"/>
    <s v="YJ125-A"/>
    <n v="129.80000000000001"/>
    <n v="101.46"/>
    <n v="28.340000000000018"/>
    <n v="42301.171032357466"/>
    <n v="5490692"/>
    <n v="0"/>
    <n v="5490692"/>
    <s v="未售"/>
    <m/>
    <n v="5184236"/>
  </r>
  <r>
    <s v="三亚海2号楼"/>
    <s v="2单元"/>
    <s v="2-1201"/>
    <s v="住宅"/>
    <x v="1"/>
    <n v="18"/>
    <n v="12"/>
    <s v="装修"/>
    <s v="YJ125-B"/>
    <n v="129.80000000000001"/>
    <n v="101.46"/>
    <n v="28.340000000000018"/>
    <n v="41543.220338983047"/>
    <n v="5392310"/>
    <n v="0"/>
    <n v="5392310"/>
    <s v="未售"/>
    <m/>
    <n v="5091345"/>
  </r>
  <r>
    <s v="三亚海2号楼"/>
    <s v="2单元"/>
    <s v="2-1202"/>
    <s v="住宅"/>
    <x v="1"/>
    <n v="18"/>
    <n v="12"/>
    <s v="装修"/>
    <s v="YJ125-A"/>
    <n v="129.80000000000001"/>
    <n v="101.46"/>
    <n v="28.340000000000018"/>
    <n v="42565.893682588598"/>
    <n v="5525053"/>
    <n v="0"/>
    <n v="5525053"/>
    <s v="未售"/>
    <m/>
    <n v="5216679"/>
  </r>
  <r>
    <s v="三亚海2号楼"/>
    <s v="2单元"/>
    <s v="2-1301"/>
    <s v="住宅"/>
    <x v="1"/>
    <n v="18"/>
    <n v="13"/>
    <s v="装修"/>
    <s v="YJ125-B"/>
    <n v="129.80000000000001"/>
    <n v="101.46"/>
    <n v="28.340000000000018"/>
    <n v="41807.95069337442"/>
    <n v="5426672"/>
    <n v="0"/>
    <n v="5426672"/>
    <s v="未售"/>
    <m/>
    <n v="5123789"/>
  </r>
  <r>
    <s v="三亚海2号楼"/>
    <s v="2单元"/>
    <s v="2-1302"/>
    <s v="住宅"/>
    <x v="1"/>
    <n v="18"/>
    <n v="13"/>
    <s v="装修"/>
    <s v="YJ125-A"/>
    <n v="129.80000000000001"/>
    <n v="101.46"/>
    <n v="28.340000000000018"/>
    <n v="42830.624036979963"/>
    <n v="5559415"/>
    <n v="0"/>
    <n v="5559415"/>
    <s v="未售"/>
    <m/>
    <n v="5249123"/>
  </r>
  <r>
    <s v="三亚海2号楼"/>
    <s v="2单元"/>
    <s v="2-1401"/>
    <s v="住宅"/>
    <x v="1"/>
    <n v="18"/>
    <n v="14"/>
    <s v="装修"/>
    <s v="YJ125-B"/>
    <n v="129.80000000000001"/>
    <n v="101.46"/>
    <n v="28.340000000000018"/>
    <n v="42072.673343605544"/>
    <n v="5461033"/>
    <n v="0"/>
    <n v="5461033"/>
    <s v="未售"/>
    <m/>
    <n v="5156232"/>
  </r>
  <r>
    <s v="三亚海2号楼"/>
    <s v="2单元"/>
    <s v="2-1402"/>
    <s v="住宅"/>
    <x v="1"/>
    <n v="18"/>
    <n v="14"/>
    <s v="装修"/>
    <s v="YJ125-A"/>
    <n v="129.80000000000001"/>
    <n v="101.46"/>
    <n v="28.340000000000018"/>
    <n v="43095.346687211088"/>
    <n v="5593776"/>
    <n v="0"/>
    <n v="5593776"/>
    <s v="未售"/>
    <m/>
    <n v="5281566"/>
  </r>
  <r>
    <s v="三亚海2号楼"/>
    <s v="2单元"/>
    <s v="2-1501"/>
    <s v="住宅"/>
    <x v="1"/>
    <n v="18"/>
    <n v="15"/>
    <s v="装修"/>
    <s v="YJ125-B"/>
    <n v="129.80000000000001"/>
    <n v="101.46"/>
    <n v="28.340000000000018"/>
    <n v="42551.964560862863"/>
    <n v="5523245"/>
    <n v="0"/>
    <n v="5523245"/>
    <s v="未售"/>
    <m/>
    <n v="5214972"/>
  </r>
  <r>
    <s v="三亚海2号楼"/>
    <s v="2单元"/>
    <s v="2-1502"/>
    <s v="住宅"/>
    <x v="1"/>
    <n v="18"/>
    <n v="15"/>
    <s v="装修"/>
    <s v="YJ125-A"/>
    <n v="129.80000000000001"/>
    <n v="101.46"/>
    <n v="28.340000000000018"/>
    <n v="43570.462249614786"/>
    <n v="5655446"/>
    <n v="0"/>
    <n v="5655446"/>
    <s v="未售"/>
    <m/>
    <n v="5339794"/>
  </r>
  <r>
    <s v="三亚海2号楼"/>
    <s v="2单元"/>
    <s v="2-1601"/>
    <s v="住宅"/>
    <x v="1"/>
    <n v="18"/>
    <n v="16"/>
    <s v="装修"/>
    <s v="YJ125-B"/>
    <n v="129.80000000000001"/>
    <n v="101.46"/>
    <n v="28.340000000000018"/>
    <n v="42816.687211093988"/>
    <n v="5557606"/>
    <n v="0"/>
    <n v="5557606"/>
    <s v="未售"/>
    <m/>
    <n v="5247415"/>
  </r>
  <r>
    <s v="三亚海2号楼"/>
    <s v="2单元"/>
    <s v="2-1602"/>
    <s v="住宅"/>
    <x v="1"/>
    <n v="18"/>
    <n v="16"/>
    <s v="装修"/>
    <s v="YJ125-A"/>
    <n v="129.80000000000001"/>
    <n v="101.46"/>
    <n v="28.340000000000018"/>
    <n v="43835.18489984591"/>
    <n v="5689807"/>
    <n v="0"/>
    <n v="5689807"/>
    <s v="未售"/>
    <m/>
    <n v="5372237"/>
  </r>
  <r>
    <s v="三亚海2号楼"/>
    <s v="2单元"/>
    <s v="2-1701"/>
    <s v="住宅"/>
    <x v="1"/>
    <n v="18"/>
    <n v="17"/>
    <s v="装修"/>
    <s v="YJ125-B"/>
    <n v="129.80000000000001"/>
    <n v="101.46"/>
    <n v="28.340000000000018"/>
    <n v="43081.417565485361"/>
    <n v="5591968"/>
    <n v="0"/>
    <n v="5591968"/>
    <s v="未售"/>
    <m/>
    <n v="5279859"/>
  </r>
  <r>
    <s v="三亚海2号楼"/>
    <s v="2单元"/>
    <s v="2-1702"/>
    <s v="住宅"/>
    <x v="1"/>
    <n v="18"/>
    <n v="17"/>
    <s v="装修"/>
    <s v="YJ125-A"/>
    <n v="129.80000000000001"/>
    <n v="101.46"/>
    <n v="28.340000000000018"/>
    <n v="44099.907550077034"/>
    <n v="5724168"/>
    <n v="0"/>
    <n v="5724168"/>
    <s v="未售"/>
    <m/>
    <n v="5404681"/>
  </r>
  <r>
    <s v="三亚海2号楼"/>
    <s v="2单元"/>
    <s v="2-1801"/>
    <s v="住宅"/>
    <x v="1"/>
    <n v="18"/>
    <n v="18"/>
    <s v="装修"/>
    <s v="YJ125-B"/>
    <n v="129.80000000000001"/>
    <n v="101.46"/>
    <n v="28.340000000000018"/>
    <n v="39424.021571648685"/>
    <n v="5117238"/>
    <n v="0"/>
    <n v="5117238"/>
    <s v="未售"/>
    <m/>
    <n v="4831626"/>
  </r>
  <r>
    <s v="三亚海2号楼"/>
    <s v="2单元"/>
    <s v="2-1802"/>
    <s v="住宅"/>
    <x v="1"/>
    <n v="18"/>
    <n v="18"/>
    <s v="装修"/>
    <s v="YJ125-A"/>
    <n v="129.80000000000001"/>
    <n v="101.46"/>
    <n v="28.340000000000018"/>
    <n v="40448.097072419099"/>
    <n v="5250163"/>
    <n v="0"/>
    <n v="5250163"/>
    <s v="未售"/>
    <m/>
    <n v="4957132"/>
  </r>
  <r>
    <s v="三亚海2号楼"/>
    <s v="2单元"/>
    <s v="2-201"/>
    <s v="住宅"/>
    <x v="1"/>
    <n v="18"/>
    <n v="2"/>
    <s v="装修"/>
    <s v="YJ125-B"/>
    <n v="129.80000000000001"/>
    <n v="101.46"/>
    <n v="28.340000000000018"/>
    <n v="33811.155624036975"/>
    <n v="4388688"/>
    <n v="0"/>
    <n v="4388688"/>
    <s v="未售"/>
    <m/>
    <n v="4143739"/>
  </r>
  <r>
    <s v="三亚海2号楼"/>
    <s v="2单元"/>
    <s v="2-202"/>
    <s v="住宅"/>
    <x v="1"/>
    <n v="18"/>
    <n v="2"/>
    <s v="装修"/>
    <s v="YJ125-A"/>
    <n v="129.80000000000001"/>
    <n v="101.46"/>
    <n v="28.340000000000018"/>
    <n v="34833.135593220337"/>
    <n v="4521341"/>
    <n v="0"/>
    <n v="4521341"/>
    <s v="未售"/>
    <m/>
    <n v="4268988"/>
  </r>
  <r>
    <s v="三亚海2号楼"/>
    <s v="2单元"/>
    <s v="2-301"/>
    <s v="住宅"/>
    <x v="1"/>
    <n v="18"/>
    <n v="3"/>
    <s v="装修"/>
    <s v="YJ125-B"/>
    <n v="129.80000000000001"/>
    <n v="101.46"/>
    <n v="28.340000000000018"/>
    <n v="35453.151001540828"/>
    <n v="4601819"/>
    <n v="0"/>
    <n v="4601819"/>
    <s v="未售"/>
    <m/>
    <n v="4344974"/>
  </r>
  <r>
    <s v="三亚海2号楼"/>
    <s v="2单元"/>
    <s v="2-302"/>
    <s v="住宅"/>
    <x v="1"/>
    <n v="18"/>
    <n v="3"/>
    <s v="装修"/>
    <s v="YJ125-A"/>
    <n v="129.80000000000001"/>
    <n v="101.46"/>
    <n v="28.340000000000018"/>
    <n v="36477.218798151"/>
    <n v="4734743"/>
    <n v="0"/>
    <n v="4734743"/>
    <s v="未售"/>
    <m/>
    <n v="4470479"/>
  </r>
  <r>
    <s v="三亚海2号楼"/>
    <s v="2单元"/>
    <s v="2-401"/>
    <s v="住宅"/>
    <x v="1"/>
    <n v="18"/>
    <n v="4"/>
    <s v="装修"/>
    <s v="YJ125-B"/>
    <n v="129.80000000000001"/>
    <n v="101.46"/>
    <n v="28.340000000000018"/>
    <n v="36776.779661016946"/>
    <n v="4773626"/>
    <n v="0"/>
    <n v="4773626"/>
    <s v="未售"/>
    <m/>
    <n v="4507192"/>
  </r>
  <r>
    <s v="三亚海2号楼"/>
    <s v="2单元"/>
    <s v="2-402"/>
    <s v="住宅"/>
    <x v="1"/>
    <n v="18"/>
    <n v="4"/>
    <s v="装修"/>
    <s v="YJ125-A"/>
    <n v="129.80000000000001"/>
    <n v="101.46"/>
    <n v="28.340000000000018"/>
    <n v="37800.847457627118"/>
    <n v="4906550"/>
    <n v="0"/>
    <n v="4906550"/>
    <s v="未售"/>
    <m/>
    <n v="4632697"/>
  </r>
  <r>
    <s v="三亚海2号楼"/>
    <s v="2单元"/>
    <s v="2-501"/>
    <s v="住宅"/>
    <x v="1"/>
    <n v="18"/>
    <n v="5"/>
    <s v="装修"/>
    <s v="YJ125-B"/>
    <n v="129.80000000000001"/>
    <n v="101.46"/>
    <n v="28.340000000000018"/>
    <n v="37891.409861325112"/>
    <n v="4918305"/>
    <n v="0"/>
    <n v="4918305"/>
    <s v="未售"/>
    <m/>
    <n v="4643796"/>
  </r>
  <r>
    <s v="三亚海2号楼"/>
    <s v="2单元"/>
    <s v="2-502"/>
    <s v="住宅"/>
    <x v="1"/>
    <n v="18"/>
    <n v="5"/>
    <s v="装修"/>
    <s v="YJ125-A"/>
    <n v="129.80000000000001"/>
    <n v="101.46"/>
    <n v="28.340000000000018"/>
    <n v="38909.907550077041"/>
    <n v="5050506"/>
    <n v="0"/>
    <n v="5050506"/>
    <s v="未售"/>
    <m/>
    <n v="4768618"/>
  </r>
  <r>
    <s v="三亚海2号楼"/>
    <s v="2单元"/>
    <s v="2-601"/>
    <s v="住宅"/>
    <x v="1"/>
    <n v="18"/>
    <n v="6"/>
    <s v="装修"/>
    <s v="YJ125-B"/>
    <n v="129.80000000000001"/>
    <n v="101.46"/>
    <n v="28.340000000000018"/>
    <n v="38685.585516178733"/>
    <n v="5021389"/>
    <n v="0"/>
    <n v="5021389"/>
    <s v="未售"/>
    <m/>
    <n v="4741126"/>
  </r>
  <r>
    <s v="三亚海2号楼"/>
    <s v="2单元"/>
    <s v="2-602"/>
    <s v="住宅"/>
    <x v="1"/>
    <n v="18"/>
    <n v="6"/>
    <s v="装修"/>
    <s v="YJ125-A"/>
    <n v="129.80000000000001"/>
    <n v="101.46"/>
    <n v="28.340000000000018"/>
    <n v="39704.075500770414"/>
    <n v="5153589"/>
    <n v="0"/>
    <n v="5153589"/>
    <s v="未售"/>
    <m/>
    <n v="4865948"/>
  </r>
  <r>
    <s v="三亚海2号楼"/>
    <s v="2单元"/>
    <s v="2-701"/>
    <s v="住宅"/>
    <x v="1"/>
    <n v="18"/>
    <n v="7"/>
    <s v="装修"/>
    <s v="YJ125-B"/>
    <n v="129.80000000000001"/>
    <n v="101.46"/>
    <n v="28.340000000000018"/>
    <n v="39265.192604006159"/>
    <n v="5096622"/>
    <n v="0"/>
    <n v="5096622"/>
    <s v="未售"/>
    <m/>
    <n v="4812160"/>
  </r>
  <r>
    <s v="三亚海2号楼"/>
    <s v="2单元"/>
    <s v="2-702"/>
    <s v="住宅"/>
    <x v="1"/>
    <n v="18"/>
    <n v="7"/>
    <s v="装修"/>
    <s v="YJ125-A"/>
    <n v="129.80000000000001"/>
    <n v="101.46"/>
    <n v="28.340000000000018"/>
    <n v="40287.873651771952"/>
    <n v="5229366"/>
    <n v="0"/>
    <n v="5229366"/>
    <s v="未售"/>
    <m/>
    <n v="4937495"/>
  </r>
  <r>
    <s v="三亚海2号楼"/>
    <s v="2单元"/>
    <s v="2-801"/>
    <s v="住宅"/>
    <x v="1"/>
    <n v="18"/>
    <n v="8"/>
    <s v="装修"/>
    <s v="YJ125-B"/>
    <n v="129.80000000000001"/>
    <n v="101.46"/>
    <n v="28.340000000000018"/>
    <n v="39848.983050847455"/>
    <n v="5172398"/>
    <n v="0"/>
    <n v="5172398"/>
    <s v="未售"/>
    <m/>
    <n v="4883707"/>
  </r>
  <r>
    <s v="三亚海2号楼"/>
    <s v="2单元"/>
    <s v="2-802"/>
    <s v="住宅"/>
    <x v="1"/>
    <n v="18"/>
    <n v="8"/>
    <s v="装修"/>
    <s v="YJ125-A"/>
    <n v="129.80000000000001"/>
    <n v="101.46"/>
    <n v="28.340000000000018"/>
    <n v="40873.05084745762"/>
    <n v="5305322"/>
    <n v="0"/>
    <n v="5305322"/>
    <s v="未售"/>
    <m/>
    <n v="5009212"/>
  </r>
  <r>
    <s v="三亚海2号楼"/>
    <s v="2单元"/>
    <s v="2-901"/>
    <s v="住宅"/>
    <x v="1"/>
    <n v="18"/>
    <n v="9"/>
    <s v="装修"/>
    <s v="YJ125-B"/>
    <n v="129.80000000000001"/>
    <n v="101.46"/>
    <n v="28.340000000000018"/>
    <n v="40324.791987673343"/>
    <n v="5234158"/>
    <n v="0"/>
    <n v="5234158"/>
    <s v="未售"/>
    <m/>
    <n v="4942020"/>
  </r>
  <r>
    <s v="三亚海2号楼"/>
    <s v="2单元"/>
    <s v="2-902"/>
    <s v="住宅"/>
    <x v="1"/>
    <n v="18"/>
    <n v="9"/>
    <s v="装修"/>
    <s v="YJ125-A"/>
    <n v="129.80000000000001"/>
    <n v="101.46"/>
    <n v="28.340000000000018"/>
    <n v="41346.771956856697"/>
    <n v="5366811"/>
    <n v="0"/>
    <n v="5366811"/>
    <s v="未售"/>
    <m/>
    <n v="5067269"/>
  </r>
  <r>
    <s v="三亚海3号楼"/>
    <s v="-"/>
    <s v="1001"/>
    <s v="住宅"/>
    <x v="1"/>
    <n v="18"/>
    <n v="10"/>
    <s v="装修"/>
    <s v="Y051-A"/>
    <n v="89.32"/>
    <n v="70.3"/>
    <n v="19.019999999999996"/>
    <n v="37676.656963725931"/>
    <n v="3365279"/>
    <n v="0"/>
    <n v="3365279"/>
    <s v="未售"/>
    <m/>
    <n v="3177450"/>
  </r>
  <r>
    <s v="三亚海3号楼"/>
    <s v="-"/>
    <s v="1002"/>
    <s v="住宅"/>
    <x v="1"/>
    <n v="18"/>
    <n v="10"/>
    <s v="装修"/>
    <s v="Y051-B"/>
    <n v="81.14"/>
    <n v="63.87"/>
    <n v="17.270000000000003"/>
    <n v="35006.051269410891"/>
    <n v="2840391"/>
    <n v="0"/>
    <n v="2840391"/>
    <s v="未售"/>
    <m/>
    <n v="2681858"/>
  </r>
  <r>
    <s v="三亚海3号楼"/>
    <s v="-"/>
    <s v="1003"/>
    <s v="住宅"/>
    <x v="1"/>
    <n v="18"/>
    <n v="10"/>
    <s v="装修"/>
    <s v="Y051-B"/>
    <n v="81.14"/>
    <n v="63.87"/>
    <n v="17.270000000000003"/>
    <n v="35006.051269410891"/>
    <n v="2840391"/>
    <n v="0"/>
    <n v="2840391"/>
    <s v="未售"/>
    <m/>
    <n v="2681858"/>
  </r>
  <r>
    <s v="三亚海3号楼"/>
    <s v="-"/>
    <n v="1004"/>
    <s v="住宅"/>
    <x v="1"/>
    <n v="18"/>
    <n v="10"/>
    <s v="装修"/>
    <s v="Y051-A"/>
    <n v="89.32"/>
    <n v="70.3"/>
    <n v="19.019999999999996"/>
    <n v="38597.91759964174"/>
    <n v="3447566"/>
    <n v="0"/>
    <n v="3447566"/>
    <s v="未售"/>
    <m/>
    <n v="3255144"/>
  </r>
  <r>
    <s v="三亚海3号楼"/>
    <s v="-"/>
    <s v="1101"/>
    <s v="住宅"/>
    <x v="1"/>
    <n v="18"/>
    <n v="11"/>
    <s v="装修"/>
    <s v="Y051-A"/>
    <n v="89.32"/>
    <n v="70.3"/>
    <n v="19.019999999999996"/>
    <n v="37941.894312583972"/>
    <n v="3388970"/>
    <n v="0"/>
    <n v="3388970"/>
    <s v="未售"/>
    <m/>
    <n v="3199819"/>
  </r>
  <r>
    <s v="三亚海3号楼"/>
    <s v="-"/>
    <s v="1102"/>
    <s v="住宅"/>
    <x v="1"/>
    <n v="18"/>
    <n v="11"/>
    <s v="装修"/>
    <s v="Y051-B"/>
    <n v="81.14"/>
    <n v="63.87"/>
    <n v="17.270000000000003"/>
    <n v="35273.514912496918"/>
    <n v="2862093"/>
    <n v="0"/>
    <n v="2862093"/>
    <s v="未售"/>
    <m/>
    <n v="2702349"/>
  </r>
  <r>
    <s v="三亚海3号楼"/>
    <s v="-"/>
    <s v="1103"/>
    <s v="住宅"/>
    <x v="1"/>
    <n v="18"/>
    <n v="11"/>
    <s v="装修"/>
    <s v="Y051-B"/>
    <n v="81.14"/>
    <n v="63.87"/>
    <n v="17.270000000000003"/>
    <n v="35273.514912496918"/>
    <n v="2862093"/>
    <n v="0"/>
    <n v="2862093"/>
    <s v="未售"/>
    <m/>
    <n v="2702349"/>
  </r>
  <r>
    <s v="三亚海3号楼"/>
    <s v="-"/>
    <n v="1104"/>
    <s v="住宅"/>
    <x v="1"/>
    <n v="18"/>
    <n v="11"/>
    <s v="装修"/>
    <s v="Y051-A"/>
    <n v="89.32"/>
    <n v="70.3"/>
    <n v="19.019999999999996"/>
    <n v="38863.154948499781"/>
    <n v="3471257"/>
    <n v="0"/>
    <n v="3471257"/>
    <s v="未售"/>
    <m/>
    <n v="3277513"/>
  </r>
  <r>
    <s v="三亚海3号楼"/>
    <s v="-"/>
    <s v="1201"/>
    <s v="住宅"/>
    <x v="1"/>
    <n v="18"/>
    <n v="12"/>
    <s v="装修"/>
    <s v="Y051-A"/>
    <n v="89.32"/>
    <n v="70.3"/>
    <n v="19.019999999999996"/>
    <n v="38205.105239588003"/>
    <n v="3412480"/>
    <n v="0"/>
    <n v="3412480"/>
    <s v="未售"/>
    <m/>
    <n v="3222017"/>
  </r>
  <r>
    <s v="三亚海3号楼"/>
    <s v="-"/>
    <s v="1202"/>
    <s v="住宅"/>
    <x v="1"/>
    <n v="18"/>
    <n v="12"/>
    <s v="装修"/>
    <s v="Y051-B"/>
    <n v="81.14"/>
    <n v="63.87"/>
    <n v="17.270000000000003"/>
    <n v="35533.30046832635"/>
    <n v="2883172"/>
    <n v="0"/>
    <n v="2883172"/>
    <s v="未售"/>
    <m/>
    <n v="2722251"/>
  </r>
  <r>
    <s v="三亚海3号楼"/>
    <s v="-"/>
    <s v="1203"/>
    <s v="住宅"/>
    <x v="1"/>
    <n v="18"/>
    <n v="12"/>
    <s v="装修"/>
    <s v="Y051-B"/>
    <n v="81.14"/>
    <n v="63.87"/>
    <n v="17.270000000000003"/>
    <n v="35533.30046832635"/>
    <n v="2883172"/>
    <n v="0"/>
    <n v="2883172"/>
    <s v="未售"/>
    <m/>
    <n v="2722251"/>
  </r>
  <r>
    <s v="三亚海3号楼"/>
    <s v="-"/>
    <n v="1204"/>
    <s v="住宅"/>
    <x v="1"/>
    <n v="18"/>
    <n v="12"/>
    <s v="装修"/>
    <s v="Y051-A"/>
    <n v="89.32"/>
    <n v="70.3"/>
    <n v="19.019999999999996"/>
    <n v="39126.365875503812"/>
    <n v="3494767"/>
    <n v="0"/>
    <n v="3494767"/>
    <s v="未售"/>
    <m/>
    <n v="3299711"/>
  </r>
  <r>
    <s v="三亚海3号楼"/>
    <s v="-"/>
    <s v="1301"/>
    <s v="住宅"/>
    <x v="1"/>
    <n v="18"/>
    <n v="13"/>
    <s v="装修"/>
    <s v="Y051-A"/>
    <n v="89.32"/>
    <n v="70.3"/>
    <n v="19.019999999999996"/>
    <n v="38476.421854008062"/>
    <n v="3436714"/>
    <n v="0"/>
    <n v="3436714"/>
    <s v="未售"/>
    <m/>
    <n v="3244898"/>
  </r>
  <r>
    <s v="三亚海3号楼"/>
    <s v="-"/>
    <s v="1302"/>
    <s v="住宅"/>
    <x v="1"/>
    <n v="18"/>
    <n v="13"/>
    <s v="装修"/>
    <s v="Y051-B"/>
    <n v="81.14"/>
    <n v="63.87"/>
    <n v="17.270000000000003"/>
    <n v="35799.519349272865"/>
    <n v="2904773"/>
    <n v="0"/>
    <n v="2904773"/>
    <s v="未售"/>
    <m/>
    <n v="2742647"/>
  </r>
  <r>
    <s v="三亚海3号楼"/>
    <s v="-"/>
    <s v="1303"/>
    <s v="住宅"/>
    <x v="1"/>
    <n v="18"/>
    <n v="13"/>
    <s v="装修"/>
    <s v="Y051-B"/>
    <n v="81.14"/>
    <n v="63.87"/>
    <n v="17.270000000000003"/>
    <n v="35799.519349272865"/>
    <n v="2904773"/>
    <n v="0"/>
    <n v="2904773"/>
    <s v="未售"/>
    <m/>
    <n v="2742647"/>
  </r>
  <r>
    <s v="三亚海3号楼"/>
    <s v="-"/>
    <n v="1304"/>
    <s v="住宅"/>
    <x v="1"/>
    <n v="18"/>
    <n v="13"/>
    <s v="装修"/>
    <s v="Y051-A"/>
    <n v="89.32"/>
    <n v="70.3"/>
    <n v="19.019999999999996"/>
    <n v="39397.682489923871"/>
    <n v="3519001"/>
    <n v="0"/>
    <n v="3519001"/>
    <s v="未售"/>
    <m/>
    <n v="3322592"/>
  </r>
  <r>
    <s v="三亚海3号楼"/>
    <s v="-"/>
    <s v="1401"/>
    <s v="住宅"/>
    <x v="1"/>
    <n v="18"/>
    <n v="14"/>
    <s v="装修"/>
    <s v="Y051-A"/>
    <n v="89.32"/>
    <n v="70.3"/>
    <n v="19.019999999999996"/>
    <n v="38739.632781012093"/>
    <n v="3460224"/>
    <n v="0"/>
    <n v="3460224"/>
    <s v="未售"/>
    <m/>
    <n v="3267096"/>
  </r>
  <r>
    <s v="三亚海3号楼"/>
    <s v="-"/>
    <s v="1402"/>
    <s v="住宅"/>
    <x v="1"/>
    <n v="18"/>
    <n v="14"/>
    <s v="装修"/>
    <s v="Y051-B"/>
    <n v="81.14"/>
    <n v="63.87"/>
    <n v="17.270000000000003"/>
    <n v="36064.764604387477"/>
    <n v="2926295"/>
    <n v="0"/>
    <n v="2926295"/>
    <s v="未售"/>
    <m/>
    <n v="2762967"/>
  </r>
  <r>
    <s v="三亚海3号楼"/>
    <s v="-"/>
    <s v="1403"/>
    <s v="住宅"/>
    <x v="1"/>
    <n v="18"/>
    <n v="14"/>
    <s v="装修"/>
    <s v="Y051-B"/>
    <n v="81.14"/>
    <n v="63.87"/>
    <n v="17.270000000000003"/>
    <n v="36064.764604387477"/>
    <n v="2926295"/>
    <n v="0"/>
    <n v="2926295"/>
    <s v="未售"/>
    <m/>
    <n v="2762967"/>
  </r>
  <r>
    <s v="三亚海3号楼"/>
    <s v="-"/>
    <n v="1404"/>
    <s v="住宅"/>
    <x v="1"/>
    <n v="18"/>
    <n v="14"/>
    <s v="装修"/>
    <s v="Y051-A"/>
    <n v="89.32"/>
    <n v="70.3"/>
    <n v="19.019999999999996"/>
    <n v="39660.893416927902"/>
    <n v="3542511"/>
    <n v="0"/>
    <n v="3542511"/>
    <s v="未售"/>
    <m/>
    <n v="3344790"/>
  </r>
  <r>
    <s v="三亚海3号楼"/>
    <s v="-"/>
    <s v="1501"/>
    <s v="住宅"/>
    <x v="1"/>
    <n v="18"/>
    <n v="15"/>
    <s v="装修"/>
    <s v="Y051-A"/>
    <n v="89.32"/>
    <n v="70.3"/>
    <n v="19.019999999999996"/>
    <n v="39215.450067174206"/>
    <n v="3502724"/>
    <n v="0"/>
    <n v="3502724"/>
    <s v="未售"/>
    <m/>
    <n v="3307224"/>
  </r>
  <r>
    <s v="三亚海3号楼"/>
    <s v="-"/>
    <s v="1502"/>
    <s v="住宅"/>
    <x v="1"/>
    <n v="18"/>
    <n v="15"/>
    <s v="装修"/>
    <s v="Y051-B"/>
    <n v="81.14"/>
    <n v="63.87"/>
    <n v="17.270000000000003"/>
    <n v="36543.961054966727"/>
    <n v="2965177"/>
    <n v="0"/>
    <n v="2965177"/>
    <s v="未售"/>
    <m/>
    <n v="2799679"/>
  </r>
  <r>
    <s v="三亚海3号楼"/>
    <s v="-"/>
    <s v="1503"/>
    <s v="住宅"/>
    <x v="1"/>
    <n v="18"/>
    <n v="15"/>
    <s v="装修"/>
    <s v="Y051-B"/>
    <n v="81.14"/>
    <n v="63.87"/>
    <n v="17.270000000000003"/>
    <n v="36543.961054966727"/>
    <n v="2965177"/>
    <n v="0"/>
    <n v="2965177"/>
    <s v="未售"/>
    <m/>
    <n v="2799679"/>
  </r>
  <r>
    <s v="三亚海3号楼"/>
    <s v="-"/>
    <n v="1504"/>
    <s v="住宅"/>
    <x v="1"/>
    <n v="18"/>
    <n v="15"/>
    <s v="装修"/>
    <s v="Y051-A"/>
    <n v="89.32"/>
    <n v="70.3"/>
    <n v="19.019999999999996"/>
    <n v="40136.710703090015"/>
    <n v="3585011"/>
    <n v="0"/>
    <n v="3585011"/>
    <s v="未售"/>
    <m/>
    <n v="3384918"/>
  </r>
  <r>
    <s v="三亚海3号楼"/>
    <s v="-"/>
    <s v="1601"/>
    <s v="住宅"/>
    <x v="1"/>
    <n v="18"/>
    <n v="16"/>
    <s v="装修"/>
    <s v="Y051-A"/>
    <n v="89.32"/>
    <n v="70.3"/>
    <n v="19.019999999999996"/>
    <n v="39478.660994178237"/>
    <n v="3526234"/>
    <n v="0"/>
    <n v="3526234"/>
    <s v="未售"/>
    <m/>
    <n v="3329422"/>
  </r>
  <r>
    <s v="三亚海3号楼"/>
    <s v="-"/>
    <s v="1602"/>
    <s v="住宅"/>
    <x v="1"/>
    <n v="18"/>
    <n v="16"/>
    <s v="装修"/>
    <s v="Y051-B"/>
    <n v="81.14"/>
    <n v="63.87"/>
    <n v="17.270000000000003"/>
    <n v="36811.424698052746"/>
    <n v="2986879"/>
    <n v="0"/>
    <n v="2986879"/>
    <s v="未售"/>
    <m/>
    <n v="2820170"/>
  </r>
  <r>
    <s v="三亚海3号楼"/>
    <s v="-"/>
    <s v="1603"/>
    <s v="住宅"/>
    <x v="1"/>
    <n v="18"/>
    <n v="16"/>
    <s v="装修"/>
    <s v="Y051-B"/>
    <n v="81.14"/>
    <n v="63.87"/>
    <n v="17.270000000000003"/>
    <n v="36811.424698052746"/>
    <n v="2986879"/>
    <n v="0"/>
    <n v="2986879"/>
    <s v="未售"/>
    <m/>
    <n v="2820170"/>
  </r>
  <r>
    <s v="三亚海3号楼"/>
    <s v="-"/>
    <n v="1604"/>
    <s v="住宅"/>
    <x v="1"/>
    <n v="18"/>
    <n v="16"/>
    <s v="装修"/>
    <s v="Y051-A"/>
    <n v="89.32"/>
    <n v="70.3"/>
    <n v="19.019999999999996"/>
    <n v="40399.921630094046"/>
    <n v="3608521"/>
    <n v="0"/>
    <n v="3608521"/>
    <s v="未售"/>
    <m/>
    <n v="3407116"/>
  </r>
  <r>
    <s v="三亚海3号楼"/>
    <s v="-"/>
    <s v="1701"/>
    <s v="住宅"/>
    <x v="1"/>
    <n v="18"/>
    <n v="17"/>
    <s v="装修"/>
    <s v="Y051-A"/>
    <n v="89.32"/>
    <n v="70.3"/>
    <n v="19.019999999999996"/>
    <n v="39741.883116883117"/>
    <n v="3549745"/>
    <n v="0"/>
    <n v="3549745"/>
    <s v="未售"/>
    <m/>
    <n v="3351620"/>
  </r>
  <r>
    <s v="三亚海3号楼"/>
    <s v="-"/>
    <s v="1702"/>
    <s v="住宅"/>
    <x v="1"/>
    <n v="18"/>
    <n v="17"/>
    <s v="装修"/>
    <s v="Y051-B"/>
    <n v="81.14"/>
    <n v="63.87"/>
    <n v="17.270000000000003"/>
    <n v="37069.965491742667"/>
    <n v="3007857"/>
    <n v="0"/>
    <n v="3007857"/>
    <s v="未售"/>
    <m/>
    <n v="2839977"/>
  </r>
  <r>
    <s v="三亚海3号楼"/>
    <s v="-"/>
    <s v="1703"/>
    <s v="住宅"/>
    <x v="1"/>
    <n v="18"/>
    <n v="17"/>
    <s v="装修"/>
    <s v="Y051-B"/>
    <n v="81.14"/>
    <n v="63.87"/>
    <n v="17.270000000000003"/>
    <n v="37069.965491742667"/>
    <n v="3007857"/>
    <n v="0"/>
    <n v="3007857"/>
    <s v="未售"/>
    <m/>
    <n v="2839977"/>
  </r>
  <r>
    <s v="三亚海3号楼"/>
    <s v="-"/>
    <n v="1704"/>
    <s v="住宅"/>
    <x v="1"/>
    <n v="18"/>
    <n v="17"/>
    <s v="装修"/>
    <s v="Y051-A"/>
    <n v="89.32"/>
    <n v="70.3"/>
    <n v="19.019999999999996"/>
    <n v="40663.132557098077"/>
    <n v="3632031"/>
    <n v="0"/>
    <n v="3632031"/>
    <s v="未售"/>
    <m/>
    <n v="3429314"/>
  </r>
  <r>
    <s v="三亚海3号楼"/>
    <s v="-"/>
    <s v="1801"/>
    <s v="住宅"/>
    <x v="1"/>
    <n v="18"/>
    <n v="18"/>
    <s v="装修"/>
    <s v="Y051-A"/>
    <n v="89.32"/>
    <n v="70.3"/>
    <n v="19.019999999999996"/>
    <n v="36087.23690103001"/>
    <n v="3223312"/>
    <n v="0"/>
    <n v="3223312"/>
    <s v="未售"/>
    <m/>
    <n v="3043407"/>
  </r>
  <r>
    <s v="三亚海3号楼"/>
    <s v="-"/>
    <s v="1802"/>
    <s v="住宅"/>
    <x v="1"/>
    <n v="18"/>
    <n v="18"/>
    <s v="装修"/>
    <s v="Y051-B"/>
    <n v="81.14"/>
    <n v="63.87"/>
    <n v="17.270000000000003"/>
    <n v="33415.762878974609"/>
    <n v="2711355"/>
    <n v="0"/>
    <n v="2711355"/>
    <s v="未售"/>
    <m/>
    <n v="2560024"/>
  </r>
  <r>
    <s v="三亚海3号楼"/>
    <s v="-"/>
    <s v="1803"/>
    <s v="住宅"/>
    <x v="1"/>
    <n v="18"/>
    <n v="18"/>
    <s v="装修"/>
    <s v="Y051-B"/>
    <n v="81.14"/>
    <n v="63.87"/>
    <n v="17.270000000000003"/>
    <n v="33415.762878974609"/>
    <n v="2711355"/>
    <n v="0"/>
    <n v="2711355"/>
    <s v="未售"/>
    <m/>
    <n v="2560024"/>
  </r>
  <r>
    <s v="三亚海3号楼"/>
    <s v="-"/>
    <n v="1804"/>
    <s v="住宅"/>
    <x v="1"/>
    <n v="18"/>
    <n v="18"/>
    <s v="装修"/>
    <s v="Y051-A"/>
    <n v="89.32"/>
    <n v="70.3"/>
    <n v="19.019999999999996"/>
    <n v="37008.497536945819"/>
    <n v="3305599"/>
    <n v="0"/>
    <n v="3305599"/>
    <s v="未售"/>
    <m/>
    <n v="3121101"/>
  </r>
  <r>
    <s v="三亚海3号楼"/>
    <s v="-"/>
    <s v="201"/>
    <s v="住宅"/>
    <x v="1"/>
    <n v="18"/>
    <n v="2"/>
    <s v="装修"/>
    <s v="Y051-A"/>
    <n v="89.32"/>
    <n v="70.3"/>
    <n v="19.019999999999996"/>
    <n v="30478.728168383343"/>
    <n v="2722360"/>
    <n v="0"/>
    <n v="2722360"/>
    <s v="未售"/>
    <m/>
    <n v="2570415"/>
  </r>
  <r>
    <s v="三亚海3号楼"/>
    <s v="-"/>
    <s v="202"/>
    <s v="住宅"/>
    <x v="1"/>
    <n v="18"/>
    <n v="2"/>
    <s v="装修"/>
    <s v="Y051-B"/>
    <n v="81.14"/>
    <n v="63.87"/>
    <n v="17.270000000000003"/>
    <n v="27806.864678333743"/>
    <n v="2256249"/>
    <n v="0"/>
    <n v="2256249"/>
    <s v="未售"/>
    <m/>
    <n v="2130319"/>
  </r>
  <r>
    <s v="三亚海3号楼"/>
    <s v="-"/>
    <s v="203"/>
    <s v="住宅"/>
    <x v="1"/>
    <n v="18"/>
    <n v="2"/>
    <s v="装修"/>
    <s v="Y051-B"/>
    <n v="81.14"/>
    <n v="63.87"/>
    <n v="17.270000000000003"/>
    <n v="27806.864678333743"/>
    <n v="2256249"/>
    <n v="0"/>
    <n v="2256249"/>
    <s v="未售"/>
    <m/>
    <n v="2130319"/>
  </r>
  <r>
    <s v="三亚海3号楼"/>
    <s v="-"/>
    <n v="204"/>
    <s v="住宅"/>
    <x v="1"/>
    <n v="18"/>
    <n v="2"/>
    <s v="装修"/>
    <s v="Y051-A"/>
    <n v="89.32"/>
    <n v="70.3"/>
    <n v="19.019999999999996"/>
    <n v="31399.988804299152"/>
    <n v="2804647"/>
    <n v="0"/>
    <n v="2804647"/>
    <s v="未售"/>
    <m/>
    <n v="2648109"/>
  </r>
  <r>
    <s v="三亚海3号楼"/>
    <s v="-"/>
    <s v="301"/>
    <s v="住宅"/>
    <x v="1"/>
    <n v="18"/>
    <n v="3"/>
    <s v="装修"/>
    <s v="Y051-A"/>
    <n v="89.32"/>
    <n v="70.3"/>
    <n v="19.019999999999996"/>
    <n v="32118.763994626064"/>
    <n v="2868848"/>
    <n v="0"/>
    <n v="2868848"/>
    <s v="未售"/>
    <m/>
    <n v="2708727"/>
  </r>
  <r>
    <s v="三亚海3号楼"/>
    <s v="-"/>
    <s v="302"/>
    <s v="住宅"/>
    <x v="1"/>
    <n v="18"/>
    <n v="3"/>
    <s v="装修"/>
    <s v="Y051-B"/>
    <n v="81.14"/>
    <n v="63.87"/>
    <n v="17.270000000000003"/>
    <n v="29445.070248952426"/>
    <n v="2389173"/>
    <n v="0"/>
    <n v="2389173"/>
    <s v="未售"/>
    <m/>
    <n v="2255824"/>
  </r>
  <r>
    <s v="三亚海3号楼"/>
    <s v="-"/>
    <s v="303"/>
    <s v="住宅"/>
    <x v="1"/>
    <n v="18"/>
    <n v="3"/>
    <s v="装修"/>
    <s v="Y051-B"/>
    <n v="81.14"/>
    <n v="63.87"/>
    <n v="17.270000000000003"/>
    <n v="29445.070248952426"/>
    <n v="2389173"/>
    <n v="0"/>
    <n v="2389173"/>
    <s v="未售"/>
    <m/>
    <n v="2255824"/>
  </r>
  <r>
    <s v="三亚海3号楼"/>
    <s v="-"/>
    <n v="304"/>
    <s v="住宅"/>
    <x v="1"/>
    <n v="18"/>
    <n v="3"/>
    <s v="装修"/>
    <s v="Y051-A"/>
    <n v="89.32"/>
    <n v="70.3"/>
    <n v="19.019999999999996"/>
    <n v="33040.024630541877"/>
    <n v="2951135"/>
    <n v="0"/>
    <n v="2951135"/>
    <s v="未售"/>
    <m/>
    <n v="2786421"/>
  </r>
  <r>
    <s v="三亚海3号楼"/>
    <s v="-"/>
    <s v="401"/>
    <s v="住宅"/>
    <x v="1"/>
    <n v="18"/>
    <n v="4"/>
    <s v="装修"/>
    <s v="Y051-A"/>
    <n v="89.32"/>
    <n v="70.3"/>
    <n v="19.019999999999996"/>
    <n v="33444.973130317958"/>
    <n v="2987305"/>
    <n v="0"/>
    <n v="2987305"/>
    <s v="未售"/>
    <m/>
    <n v="2820572"/>
  </r>
  <r>
    <s v="三亚海3号楼"/>
    <s v="-"/>
    <s v="402"/>
    <s v="住宅"/>
    <x v="1"/>
    <n v="18"/>
    <n v="4"/>
    <s v="装修"/>
    <s v="Y051-B"/>
    <n v="81.14"/>
    <n v="63.87"/>
    <n v="17.270000000000003"/>
    <n v="30771.234902637418"/>
    <n v="2496778"/>
    <n v="0"/>
    <n v="2496778"/>
    <s v="未售"/>
    <m/>
    <n v="2357423"/>
  </r>
  <r>
    <s v="三亚海3号楼"/>
    <s v="-"/>
    <s v="403"/>
    <s v="住宅"/>
    <x v="1"/>
    <n v="18"/>
    <n v="4"/>
    <s v="装修"/>
    <s v="Y051-B"/>
    <n v="81.14"/>
    <n v="63.87"/>
    <n v="17.270000000000003"/>
    <n v="30771.234902637418"/>
    <n v="2496778"/>
    <n v="0"/>
    <n v="2496778"/>
    <s v="未售"/>
    <m/>
    <n v="2357423"/>
  </r>
  <r>
    <s v="三亚海3号楼"/>
    <s v="-"/>
    <n v="404"/>
    <s v="住宅"/>
    <x v="1"/>
    <n v="18"/>
    <n v="4"/>
    <s v="装修"/>
    <s v="Y051-A"/>
    <n v="89.32"/>
    <n v="70.3"/>
    <n v="19.019999999999996"/>
    <n v="34366.21137483207"/>
    <n v="3069590"/>
    <n v="0"/>
    <n v="3069590"/>
    <s v="未售"/>
    <m/>
    <n v="2898265"/>
  </r>
  <r>
    <s v="三亚海3号楼"/>
    <s v="-"/>
    <s v="501"/>
    <s v="住宅"/>
    <x v="1"/>
    <n v="18"/>
    <n v="5"/>
    <s v="装修"/>
    <s v="Y051-A"/>
    <n v="89.32"/>
    <n v="70.3"/>
    <n v="19.019999999999996"/>
    <n v="34551.477832512319"/>
    <n v="3086138"/>
    <n v="0"/>
    <n v="3086138"/>
    <s v="未售"/>
    <m/>
    <n v="2913889"/>
  </r>
  <r>
    <s v="三亚海3号楼"/>
    <s v="-"/>
    <s v="502"/>
    <s v="住宅"/>
    <x v="1"/>
    <n v="18"/>
    <n v="5"/>
    <s v="装修"/>
    <s v="Y051-B"/>
    <n v="81.14"/>
    <n v="63.87"/>
    <n v="17.270000000000003"/>
    <n v="31885.666748829182"/>
    <n v="2587203"/>
    <n v="0"/>
    <n v="2587203"/>
    <s v="未售"/>
    <m/>
    <n v="2442801"/>
  </r>
  <r>
    <s v="三亚海3号楼"/>
    <s v="-"/>
    <s v="503"/>
    <s v="住宅"/>
    <x v="1"/>
    <n v="18"/>
    <n v="5"/>
    <s v="装修"/>
    <s v="Y051-B"/>
    <n v="81.14"/>
    <n v="63.87"/>
    <n v="17.270000000000003"/>
    <n v="31885.666748829182"/>
    <n v="2587203"/>
    <n v="0"/>
    <n v="2587203"/>
    <s v="未售"/>
    <m/>
    <n v="2442801"/>
  </r>
  <r>
    <s v="三亚海3号楼"/>
    <s v="-"/>
    <n v="504"/>
    <s v="住宅"/>
    <x v="1"/>
    <n v="18"/>
    <n v="5"/>
    <s v="装修"/>
    <s v="Y051-A"/>
    <n v="89.32"/>
    <n v="70.3"/>
    <n v="19.019999999999996"/>
    <n v="35472.738468428128"/>
    <n v="3168425"/>
    <n v="0"/>
    <n v="3168425"/>
    <s v="未售"/>
    <m/>
    <n v="2991583"/>
  </r>
  <r>
    <s v="三亚海3号楼"/>
    <s v="-"/>
    <s v="601"/>
    <s v="住宅"/>
    <x v="1"/>
    <n v="18"/>
    <n v="6"/>
    <s v="装修"/>
    <s v="Y051-A"/>
    <n v="89.32"/>
    <n v="70.3"/>
    <n v="19.019999999999996"/>
    <n v="35348.219883564714"/>
    <n v="3157303"/>
    <n v="0"/>
    <n v="3157303"/>
    <s v="未售"/>
    <m/>
    <n v="2981082"/>
  </r>
  <r>
    <s v="三亚海3号楼"/>
    <s v="-"/>
    <s v="602"/>
    <s v="住宅"/>
    <x v="1"/>
    <n v="18"/>
    <n v="6"/>
    <s v="装修"/>
    <s v="Y051-B"/>
    <n v="81.14"/>
    <n v="63.87"/>
    <n v="17.270000000000003"/>
    <n v="32676.904116342124"/>
    <n v="2651404"/>
    <n v="0"/>
    <n v="2651404"/>
    <s v="未售"/>
    <m/>
    <n v="2503419"/>
  </r>
  <r>
    <s v="三亚海3号楼"/>
    <s v="-"/>
    <s v="603"/>
    <s v="住宅"/>
    <x v="1"/>
    <n v="18"/>
    <n v="6"/>
    <s v="装修"/>
    <s v="Y051-B"/>
    <n v="81.14"/>
    <n v="63.87"/>
    <n v="17.270000000000003"/>
    <n v="32676.904116342124"/>
    <n v="2651404"/>
    <n v="0"/>
    <n v="2651404"/>
    <s v="未售"/>
    <m/>
    <n v="2503419"/>
  </r>
  <r>
    <s v="三亚海3号楼"/>
    <s v="-"/>
    <n v="604"/>
    <s v="住宅"/>
    <x v="1"/>
    <n v="18"/>
    <n v="6"/>
    <s v="装修"/>
    <s v="Y051-A"/>
    <n v="89.32"/>
    <n v="70.3"/>
    <n v="19.019999999999996"/>
    <n v="36269.469323779675"/>
    <n v="3239589"/>
    <n v="0"/>
    <n v="3239589"/>
    <s v="未售"/>
    <m/>
    <n v="3058775"/>
  </r>
  <r>
    <s v="三亚海3号楼"/>
    <s v="-"/>
    <s v="701"/>
    <s v="住宅"/>
    <x v="1"/>
    <n v="18"/>
    <n v="7"/>
    <s v="装修"/>
    <s v="Y051-A"/>
    <n v="89.32"/>
    <n v="70.3"/>
    <n v="19.019999999999996"/>
    <n v="35928.302731751013"/>
    <n v="3209116"/>
    <n v="0"/>
    <n v="3209116"/>
    <s v="未售"/>
    <m/>
    <n v="3030003"/>
  </r>
  <r>
    <s v="三亚海3号楼"/>
    <s v="-"/>
    <s v="702"/>
    <s v="住宅"/>
    <x v="1"/>
    <n v="18"/>
    <n v="7"/>
    <s v="装修"/>
    <s v="Y051-B"/>
    <n v="81.14"/>
    <n v="63.87"/>
    <n v="17.270000000000003"/>
    <n v="33256.396351984222"/>
    <n v="2698424"/>
    <n v="0"/>
    <n v="2698424"/>
    <s v="未售"/>
    <m/>
    <n v="2547815"/>
  </r>
  <r>
    <s v="三亚海3号楼"/>
    <s v="-"/>
    <s v="703"/>
    <s v="住宅"/>
    <x v="1"/>
    <n v="18"/>
    <n v="7"/>
    <s v="装修"/>
    <s v="Y051-B"/>
    <n v="81.14"/>
    <n v="63.87"/>
    <n v="17.270000000000003"/>
    <n v="33256.396351984222"/>
    <n v="2698424"/>
    <n v="0"/>
    <n v="2698424"/>
    <s v="未售"/>
    <m/>
    <n v="2547815"/>
  </r>
  <r>
    <s v="三亚海3号楼"/>
    <s v="-"/>
    <n v="704"/>
    <s v="住宅"/>
    <x v="1"/>
    <n v="18"/>
    <n v="7"/>
    <s v="装修"/>
    <s v="Y051-A"/>
    <n v="89.32"/>
    <n v="70.3"/>
    <n v="19.019999999999996"/>
    <n v="36849.552171965966"/>
    <n v="3291402"/>
    <n v="0"/>
    <n v="3291402"/>
    <s v="未售"/>
    <m/>
    <n v="3107696"/>
  </r>
  <r>
    <s v="三亚海3号楼"/>
    <s v="-"/>
    <s v="801"/>
    <s v="住宅"/>
    <x v="1"/>
    <n v="18"/>
    <n v="8"/>
    <s v="装修"/>
    <s v="Y051-A"/>
    <n v="89.32"/>
    <n v="70.3"/>
    <n v="19.019999999999996"/>
    <n v="36512.438423645326"/>
    <n v="3261291"/>
    <n v="0"/>
    <n v="3261291"/>
    <s v="未售"/>
    <m/>
    <n v="3079266"/>
  </r>
  <r>
    <s v="三亚海3号楼"/>
    <s v="-"/>
    <s v="802"/>
    <s v="住宅"/>
    <x v="1"/>
    <n v="18"/>
    <n v="8"/>
    <s v="装修"/>
    <s v="Y051-B"/>
    <n v="81.14"/>
    <n v="63.87"/>
    <n v="17.270000000000003"/>
    <n v="33839.25314271629"/>
    <n v="2745717"/>
    <n v="0"/>
    <n v="2745717"/>
    <s v="未售"/>
    <m/>
    <n v="2592468"/>
  </r>
  <r>
    <s v="三亚海3号楼"/>
    <s v="-"/>
    <s v="803"/>
    <s v="住宅"/>
    <x v="1"/>
    <n v="18"/>
    <n v="8"/>
    <s v="装修"/>
    <s v="Y051-B"/>
    <n v="81.14"/>
    <n v="63.87"/>
    <n v="17.270000000000003"/>
    <n v="33839.25314271629"/>
    <n v="2745717"/>
    <n v="0"/>
    <n v="2745717"/>
    <s v="未售"/>
    <m/>
    <n v="2592468"/>
  </r>
  <r>
    <s v="三亚海3号楼"/>
    <s v="-"/>
    <n v="804"/>
    <s v="住宅"/>
    <x v="1"/>
    <n v="18"/>
    <n v="8"/>
    <s v="装修"/>
    <s v="Y051-A"/>
    <n v="89.32"/>
    <n v="70.3"/>
    <n v="19.019999999999996"/>
    <n v="37433.687863860279"/>
    <n v="3343577"/>
    <n v="0"/>
    <n v="3343577"/>
    <s v="未售"/>
    <m/>
    <n v="3156959"/>
  </r>
  <r>
    <s v="三亚海3号楼"/>
    <s v="-"/>
    <s v="901"/>
    <s v="住宅"/>
    <x v="1"/>
    <n v="18"/>
    <n v="9"/>
    <s v="装修"/>
    <s v="Y051-A"/>
    <n v="89.32"/>
    <n v="70.3"/>
    <n v="19.019999999999996"/>
    <n v="36988.244514106584"/>
    <n v="3303790"/>
    <n v="0"/>
    <n v="3303790"/>
    <s v="未售"/>
    <m/>
    <n v="3119393"/>
  </r>
  <r>
    <s v="三亚海3号楼"/>
    <s v="-"/>
    <s v="902"/>
    <s v="住宅"/>
    <x v="1"/>
    <n v="18"/>
    <n v="9"/>
    <s v="装修"/>
    <s v="Y051-B"/>
    <n v="81.14"/>
    <n v="63.87"/>
    <n v="17.270000000000003"/>
    <n v="34317.340399309833"/>
    <n v="2784509"/>
    <n v="0"/>
    <n v="2784509"/>
    <s v="未售"/>
    <m/>
    <n v="2629095"/>
  </r>
  <r>
    <s v="三亚海3号楼"/>
    <s v="-"/>
    <s v="903"/>
    <s v="住宅"/>
    <x v="1"/>
    <n v="18"/>
    <n v="9"/>
    <s v="装修"/>
    <s v="Y051-B"/>
    <n v="81.14"/>
    <n v="63.87"/>
    <n v="17.270000000000003"/>
    <n v="34317.340399309833"/>
    <n v="2784509"/>
    <n v="0"/>
    <n v="2784509"/>
    <s v="未售"/>
    <m/>
    <n v="2629095"/>
  </r>
  <r>
    <s v="三亚海3号楼"/>
    <s v="-"/>
    <n v="904"/>
    <s v="住宅"/>
    <x v="1"/>
    <n v="18"/>
    <n v="9"/>
    <s v="装修"/>
    <s v="Y051-A"/>
    <n v="89.32"/>
    <n v="70.3"/>
    <n v="19.019999999999996"/>
    <n v="37909.505150022393"/>
    <n v="3386077"/>
    <n v="0"/>
    <n v="3386077"/>
    <s v="未售"/>
    <m/>
    <n v="3197087"/>
  </r>
  <r>
    <s v="合计"/>
    <m/>
    <m/>
    <s v=" "/>
    <x v="2"/>
    <s v=" "/>
    <m/>
    <s v=" "/>
    <s v=" "/>
    <n v="22274.149999999932"/>
    <n v="17807.259999999944"/>
    <n v="4466.8900000000122"/>
    <n v="39661.761189540463"/>
    <n v="883432018"/>
    <n v="0"/>
    <n v="883432018"/>
    <s v="未售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2">
  <r>
    <x v="0"/>
    <s v="SYLHGC-LH1D-1001"/>
    <n v="1001"/>
    <n v="17"/>
    <n v="10"/>
    <s v="3房2厅"/>
    <n v="106.86"/>
    <n v="36972"/>
    <n v="3950828"/>
    <n v="500"/>
    <n v="4004257.92"/>
    <s v="未售"/>
  </r>
  <r>
    <x v="0"/>
    <s v="SYLHGC-LH1D-1002"/>
    <n v="1002"/>
    <n v="17"/>
    <n v="10"/>
    <s v="3房2厅"/>
    <n v="103.74"/>
    <n v="35570"/>
    <n v="3690032"/>
    <n v="500"/>
    <n v="3741901.8"/>
    <s v="未售"/>
  </r>
  <r>
    <x v="0"/>
    <s v="SYLHGC-LH1D-1003"/>
    <n v="1003"/>
    <n v="17"/>
    <n v="10"/>
    <s v="3房2厅"/>
    <n v="103.74"/>
    <n v="35221"/>
    <n v="3653827"/>
    <n v="500"/>
    <n v="3705696.54"/>
    <s v="未售"/>
  </r>
  <r>
    <x v="0"/>
    <s v="SYLHGC-LH1D-1004"/>
    <n v="1004"/>
    <n v="17"/>
    <n v="10"/>
    <s v="3房2厅"/>
    <n v="103.74"/>
    <n v="35221"/>
    <n v="3653827"/>
    <n v="500"/>
    <n v="3705696.54"/>
    <s v="未售"/>
  </r>
  <r>
    <x v="0"/>
    <s v="SYLHGC-LH1D-1005"/>
    <n v="1005"/>
    <n v="17"/>
    <n v="10"/>
    <s v="3房2厅"/>
    <n v="103.74"/>
    <n v="35570"/>
    <n v="3690032"/>
    <n v="500"/>
    <n v="3741901.8"/>
    <s v="未售"/>
  </r>
  <r>
    <x v="0"/>
    <s v="SYLHGC-LH1D-1006"/>
    <n v="1006"/>
    <n v="17"/>
    <n v="10"/>
    <s v="3房2厅"/>
    <n v="106.86"/>
    <n v="37572"/>
    <n v="4014944"/>
    <n v="500"/>
    <n v="4068373.92"/>
    <s v="未售"/>
  </r>
  <r>
    <x v="0"/>
    <s v="SYLHGC-LH1D-101"/>
    <n v="101"/>
    <n v="17"/>
    <n v="1"/>
    <s v="3房2厅"/>
    <n v="106.86"/>
    <n v="29526"/>
    <n v="3155148"/>
    <n v="500"/>
    <n v="3208578.36"/>
    <s v="未售"/>
  </r>
  <r>
    <x v="0"/>
    <s v="SYLHGC-LH1D-102"/>
    <n v="102"/>
    <n v="17"/>
    <n v="1"/>
    <s v="3房2厅"/>
    <n v="103.74"/>
    <n v="28123"/>
    <n v="2917480"/>
    <n v="500"/>
    <n v="2969350.02"/>
    <s v="未售"/>
  </r>
  <r>
    <x v="0"/>
    <s v="SYLHGC-LH1D-103"/>
    <n v="103"/>
    <n v="17"/>
    <n v="1"/>
    <s v="3房2厅"/>
    <n v="103.74"/>
    <n v="27775"/>
    <n v="2881379"/>
    <n v="500"/>
    <n v="2933248.5"/>
    <s v="未售"/>
  </r>
  <r>
    <x v="0"/>
    <s v="SYLHGC-LH1D-104"/>
    <n v="104"/>
    <n v="17"/>
    <n v="1"/>
    <s v="3房2厅"/>
    <n v="103.74"/>
    <n v="28123"/>
    <n v="2917480"/>
    <n v="500"/>
    <n v="2969350.02"/>
    <s v="未售"/>
  </r>
  <r>
    <x v="0"/>
    <s v="SYLHGC-LH1D-105"/>
    <n v="105"/>
    <n v="17"/>
    <n v="1"/>
    <s v="3房2厅"/>
    <n v="106.86"/>
    <n v="30125"/>
    <n v="3219158"/>
    <n v="500"/>
    <n v="3272587.5"/>
    <s v="未售"/>
  </r>
  <r>
    <x v="0"/>
    <s v="SYLHGC-LH1D-1101"/>
    <n v="1101"/>
    <n v="17"/>
    <n v="11"/>
    <s v="3房2厅"/>
    <n v="106.86"/>
    <n v="37212"/>
    <n v="3976474"/>
    <n v="500"/>
    <n v="4029904.32"/>
    <s v="未售"/>
  </r>
  <r>
    <x v="0"/>
    <s v="SYLHGC-LH1D-1102"/>
    <n v="1102"/>
    <n v="17"/>
    <n v="11"/>
    <s v="3房2厅"/>
    <n v="103.74"/>
    <n v="35810"/>
    <n v="3714929"/>
    <n v="500"/>
    <n v="3766799.4"/>
    <s v="未售"/>
  </r>
  <r>
    <x v="0"/>
    <s v="SYLHGC-LH1D-1103"/>
    <n v="1103"/>
    <n v="17"/>
    <n v="11"/>
    <s v="3房2厅"/>
    <n v="103.74"/>
    <n v="35462"/>
    <n v="3678828"/>
    <n v="500"/>
    <n v="3730697.88"/>
    <s v="未售"/>
  </r>
  <r>
    <x v="0"/>
    <s v="SYLHGC-LH1D-1104"/>
    <n v="1104"/>
    <n v="17"/>
    <n v="11"/>
    <s v="3房2厅"/>
    <n v="103.74"/>
    <n v="35462"/>
    <n v="3678828"/>
    <n v="500"/>
    <n v="3730697.88"/>
    <s v="未售"/>
  </r>
  <r>
    <x v="0"/>
    <s v="SYLHGC-LH1D-1105"/>
    <n v="1105"/>
    <n v="17"/>
    <n v="11"/>
    <s v="3房2厅"/>
    <n v="103.74"/>
    <n v="35810"/>
    <n v="3714929"/>
    <n v="500"/>
    <n v="3766799.4"/>
    <s v="未售"/>
  </r>
  <r>
    <x v="0"/>
    <s v="SYLHGC-LH1D-1106"/>
    <n v="1106"/>
    <n v="17"/>
    <n v="11"/>
    <s v="3房2厅"/>
    <n v="106.86"/>
    <n v="37812"/>
    <n v="4040590"/>
    <n v="500"/>
    <n v="4094020.32"/>
    <s v="未售"/>
  </r>
  <r>
    <x v="0"/>
    <s v="SYLHGC-LH1D-1201"/>
    <n v="1201"/>
    <n v="17"/>
    <n v="12"/>
    <s v="3房2厅"/>
    <n v="106.86"/>
    <n v="37453"/>
    <n v="4002228"/>
    <n v="500"/>
    <n v="4055657.58"/>
    <s v="未售"/>
  </r>
  <r>
    <x v="0"/>
    <s v="SYLHGC-LH1D-1202"/>
    <n v="1202"/>
    <n v="17"/>
    <n v="12"/>
    <s v="3房2厅"/>
    <n v="103.74"/>
    <n v="36050"/>
    <n v="3739827"/>
    <n v="500"/>
    <n v="3791697"/>
    <s v="未售"/>
  </r>
  <r>
    <x v="0"/>
    <s v="SYLHGC-LH1D-1203"/>
    <n v="1203"/>
    <n v="17"/>
    <n v="12"/>
    <s v="3房2厅"/>
    <n v="103.74"/>
    <n v="35701"/>
    <n v="3703622"/>
    <n v="500"/>
    <n v="3755491.7399999998"/>
    <s v="未售"/>
  </r>
  <r>
    <x v="0"/>
    <s v="SYLHGC-LH1D-1204"/>
    <n v="1204"/>
    <n v="17"/>
    <n v="12"/>
    <s v="3房2厅"/>
    <n v="103.74"/>
    <n v="35701"/>
    <n v="3703622"/>
    <n v="500"/>
    <n v="3755491.7399999998"/>
    <s v="未售"/>
  </r>
  <r>
    <x v="0"/>
    <s v="SYLHGC-LH1D-1205"/>
    <n v="1205"/>
    <n v="17"/>
    <n v="12"/>
    <s v="3房2厅"/>
    <n v="103.74"/>
    <n v="36050"/>
    <n v="3739827"/>
    <n v="500"/>
    <n v="3791697"/>
    <s v="未售"/>
  </r>
  <r>
    <x v="0"/>
    <s v="SYLHGC-LH1D-1206"/>
    <n v="1206"/>
    <n v="17"/>
    <n v="12"/>
    <s v="3房2厅"/>
    <n v="106.86"/>
    <n v="38052"/>
    <n v="4066237"/>
    <n v="500"/>
    <n v="4119666.72"/>
    <s v="未售"/>
  </r>
  <r>
    <x v="0"/>
    <s v="SYLHGC-LH1D-1301"/>
    <n v="1301"/>
    <n v="17"/>
    <n v="13"/>
    <s v="3房2厅"/>
    <n v="106.86"/>
    <n v="37212"/>
    <n v="3976474"/>
    <n v="500"/>
    <n v="4029904.32"/>
    <s v="未售"/>
  </r>
  <r>
    <x v="0"/>
    <s v="SYLHGC-LH1D-1302"/>
    <n v="1302"/>
    <n v="17"/>
    <n v="13"/>
    <s v="3房2厅"/>
    <n v="103.74"/>
    <n v="35810"/>
    <n v="3714929"/>
    <n v="500"/>
    <n v="3766799.4"/>
    <s v="未售"/>
  </r>
  <r>
    <x v="0"/>
    <s v="SYLHGC-LH1D-1303"/>
    <n v="1303"/>
    <n v="17"/>
    <n v="13"/>
    <s v="3房2厅"/>
    <n v="103.74"/>
    <n v="35462"/>
    <n v="3678828"/>
    <n v="500"/>
    <n v="3730697.88"/>
    <s v="未售"/>
  </r>
  <r>
    <x v="0"/>
    <s v="SYLHGC-LH1D-1304"/>
    <n v="1304"/>
    <n v="17"/>
    <n v="13"/>
    <s v="3房2厅"/>
    <n v="103.74"/>
    <n v="35462"/>
    <n v="3678828"/>
    <n v="500"/>
    <n v="3730697.88"/>
    <s v="未售"/>
  </r>
  <r>
    <x v="0"/>
    <s v="SYLHGC-LH1D-1305"/>
    <n v="1305"/>
    <n v="17"/>
    <n v="13"/>
    <s v="3房2厅"/>
    <n v="103.74"/>
    <n v="35810"/>
    <n v="3714929"/>
    <n v="500"/>
    <n v="3766799.4"/>
    <s v="未售"/>
  </r>
  <r>
    <x v="0"/>
    <s v="SYLHGC-LH1D-1306"/>
    <n v="1306"/>
    <n v="17"/>
    <n v="13"/>
    <s v="3房2厅"/>
    <n v="106.86"/>
    <n v="37812"/>
    <n v="4040590"/>
    <n v="500"/>
    <n v="4094020.32"/>
    <s v="未售"/>
  </r>
  <r>
    <x v="0"/>
    <s v="SYLHGC-LH1D-1401"/>
    <n v="1401"/>
    <n v="17"/>
    <n v="14"/>
    <s v="3房2厅"/>
    <n v="106.86"/>
    <n v="36972"/>
    <n v="3950828"/>
    <n v="500"/>
    <n v="4004257.92"/>
    <s v="未售"/>
  </r>
  <r>
    <x v="0"/>
    <s v="SYLHGC-LH1D-1402"/>
    <n v="1402"/>
    <n v="17"/>
    <n v="14"/>
    <s v="3房2厅"/>
    <n v="103.74"/>
    <n v="35570"/>
    <n v="3690032"/>
    <n v="500"/>
    <n v="3741901.8"/>
    <s v="未售"/>
  </r>
  <r>
    <x v="0"/>
    <s v="SYLHGC-LH1D-1403"/>
    <n v="1403"/>
    <n v="17"/>
    <n v="14"/>
    <s v="3房2厅"/>
    <n v="103.74"/>
    <n v="35221"/>
    <n v="3653827"/>
    <n v="500"/>
    <n v="3705696.54"/>
    <s v="未售"/>
  </r>
  <r>
    <x v="0"/>
    <s v="SYLHGC-LH1D-1404"/>
    <n v="1404"/>
    <n v="17"/>
    <n v="14"/>
    <s v="3房2厅"/>
    <n v="103.74"/>
    <n v="35221"/>
    <n v="3653827"/>
    <n v="500"/>
    <n v="3705696.54"/>
    <s v="未售"/>
  </r>
  <r>
    <x v="0"/>
    <s v="SYLHGC-LH1D-1405"/>
    <n v="1405"/>
    <n v="17"/>
    <n v="14"/>
    <s v="3房2厅"/>
    <n v="103.74"/>
    <n v="35570"/>
    <n v="3690032"/>
    <n v="500"/>
    <n v="3741901.8"/>
    <s v="未售"/>
  </r>
  <r>
    <x v="0"/>
    <s v="SYLHGC-LH1D-1406"/>
    <n v="1406"/>
    <n v="17"/>
    <n v="14"/>
    <s v="3房2厅"/>
    <n v="106.86"/>
    <n v="37572"/>
    <n v="4014944"/>
    <n v="500"/>
    <n v="4068373.92"/>
    <s v="未售"/>
  </r>
  <r>
    <x v="0"/>
    <s v="SYLHGC-LH1D-1501"/>
    <n v="1501"/>
    <n v="17"/>
    <n v="15"/>
    <s v="3房2厅"/>
    <n v="106.86"/>
    <n v="36732"/>
    <n v="3925182"/>
    <n v="500"/>
    <n v="3978611.52"/>
    <s v="未售"/>
  </r>
  <r>
    <x v="0"/>
    <s v="SYLHGC-LH1D-1502"/>
    <n v="1502"/>
    <n v="17"/>
    <n v="15"/>
    <s v="3房2厅"/>
    <n v="103.74"/>
    <n v="35330"/>
    <n v="3665134"/>
    <n v="500"/>
    <n v="3717004.1999999997"/>
    <s v="未售"/>
  </r>
  <r>
    <x v="0"/>
    <s v="SYLHGC-LH1D-1503"/>
    <n v="1503"/>
    <n v="17"/>
    <n v="15"/>
    <s v="3房2厅"/>
    <n v="103.74"/>
    <n v="34981"/>
    <n v="3628929"/>
    <n v="500"/>
    <n v="3680798.94"/>
    <s v="未售"/>
  </r>
  <r>
    <x v="0"/>
    <s v="SYLHGC-LH1D-1504"/>
    <n v="1504"/>
    <n v="17"/>
    <n v="15"/>
    <s v="3房2厅"/>
    <n v="103.74"/>
    <n v="34981"/>
    <n v="3628929"/>
    <n v="500"/>
    <n v="3680798.94"/>
    <s v="未售"/>
  </r>
  <r>
    <x v="0"/>
    <s v="SYLHGC-LH1D-1505"/>
    <n v="1505"/>
    <n v="17"/>
    <n v="15"/>
    <s v="3房2厅"/>
    <n v="103.74"/>
    <n v="35330"/>
    <n v="3665134"/>
    <n v="500"/>
    <n v="3717004.1999999997"/>
    <s v="未售"/>
  </r>
  <r>
    <x v="0"/>
    <s v="SYLHGC-LH1D-1506"/>
    <n v="1506"/>
    <n v="17"/>
    <n v="15"/>
    <s v="3房2厅"/>
    <n v="106.86"/>
    <n v="37331"/>
    <n v="3989191"/>
    <n v="500"/>
    <n v="4042620.66"/>
    <s v="未售"/>
  </r>
  <r>
    <x v="0"/>
    <s v="SYLHGC-LH1D-1601"/>
    <n v="1601"/>
    <n v="17"/>
    <n v="16"/>
    <s v="3房2厅"/>
    <n v="106.86"/>
    <n v="36492"/>
    <n v="3899535"/>
    <n v="500"/>
    <n v="3952965.12"/>
    <s v="未售"/>
  </r>
  <r>
    <x v="0"/>
    <s v="SYLHGC-LH1D-1602"/>
    <n v="1602"/>
    <n v="17"/>
    <n v="16"/>
    <s v="3房2厅"/>
    <n v="103.74"/>
    <n v="35089"/>
    <n v="3640133"/>
    <n v="500"/>
    <n v="3692002.86"/>
    <s v="未售"/>
  </r>
  <r>
    <x v="0"/>
    <s v="SYLHGC-LH1D-1603"/>
    <n v="1603"/>
    <n v="17"/>
    <n v="16"/>
    <s v="3房2厅"/>
    <n v="103.74"/>
    <n v="34741"/>
    <n v="3604031"/>
    <n v="500"/>
    <n v="3655901.34"/>
    <s v="未售"/>
  </r>
  <r>
    <x v="0"/>
    <s v="SYLHGC-LH1D-1604"/>
    <n v="1604"/>
    <n v="17"/>
    <n v="16"/>
    <s v="3房2厅"/>
    <n v="103.74"/>
    <n v="34741"/>
    <n v="3604031"/>
    <n v="500"/>
    <n v="3655901.34"/>
    <s v="未售"/>
  </r>
  <r>
    <x v="0"/>
    <s v="SYLHGC-LH1D-1605"/>
    <n v="1605"/>
    <n v="17"/>
    <n v="16"/>
    <s v="3房2厅"/>
    <n v="103.74"/>
    <n v="35089"/>
    <n v="3640133"/>
    <n v="500"/>
    <n v="3692002.86"/>
    <s v="未售"/>
  </r>
  <r>
    <x v="0"/>
    <s v="SYLHGC-LH1D-1606"/>
    <n v="1606"/>
    <n v="17"/>
    <n v="16"/>
    <s v="3房2厅"/>
    <n v="106.86"/>
    <n v="37091"/>
    <n v="3963544"/>
    <n v="500"/>
    <n v="4016974.26"/>
    <s v="未售"/>
  </r>
  <r>
    <x v="0"/>
    <s v="SYLHGC-LH1D-1701"/>
    <n v="1701"/>
    <n v="17"/>
    <n v="17"/>
    <s v="3房2厅"/>
    <n v="106.86"/>
    <n v="33434"/>
    <n v="3572757"/>
    <n v="500"/>
    <n v="3626187.2399999998"/>
    <s v="未售"/>
  </r>
  <r>
    <x v="0"/>
    <s v="SYLHGC-LH1D-1702"/>
    <n v="1702"/>
    <n v="17"/>
    <n v="17"/>
    <s v="3房2厅"/>
    <n v="103.74"/>
    <n v="32143"/>
    <n v="3334515"/>
    <n v="500"/>
    <n v="3386384.82"/>
    <s v="未售"/>
  </r>
  <r>
    <x v="0"/>
    <s v="SYLHGC-LH1D-1703"/>
    <n v="1703"/>
    <n v="17"/>
    <n v="17"/>
    <s v="3房2厅"/>
    <n v="103.74"/>
    <n v="31822"/>
    <n v="3301214"/>
    <n v="500"/>
    <n v="3353084.28"/>
    <s v="未售"/>
  </r>
  <r>
    <x v="0"/>
    <s v="SYLHGC-LH1D-1704"/>
    <n v="1704"/>
    <n v="17"/>
    <n v="17"/>
    <s v="3房2厅"/>
    <n v="103.74"/>
    <n v="31822"/>
    <n v="3301214"/>
    <n v="500"/>
    <n v="3353084.28"/>
    <s v="未售"/>
  </r>
  <r>
    <x v="0"/>
    <s v="SYLHGC-LH1D-1705"/>
    <n v="1705"/>
    <n v="17"/>
    <n v="17"/>
    <s v="3房2厅"/>
    <n v="103.74"/>
    <n v="32143"/>
    <n v="3334515"/>
    <n v="500"/>
    <n v="3386384.82"/>
    <s v="未售"/>
  </r>
  <r>
    <x v="0"/>
    <s v="SYLHGC-LH1D-1706"/>
    <n v="1706"/>
    <n v="17"/>
    <n v="17"/>
    <s v="3房2厅"/>
    <n v="106.86"/>
    <n v="33985"/>
    <n v="3631637"/>
    <n v="500"/>
    <n v="3685067.1"/>
    <s v="未售"/>
  </r>
  <r>
    <x v="0"/>
    <s v="SYLHGC-LH1D-201"/>
    <n v="201"/>
    <n v="17"/>
    <n v="2"/>
    <s v="3房2厅"/>
    <n v="106.86"/>
    <n v="32529"/>
    <n v="3476049"/>
    <n v="500"/>
    <n v="3529478.94"/>
    <s v="未售"/>
  </r>
  <r>
    <x v="0"/>
    <s v="SYLHGC-LH1D-202"/>
    <n v="202"/>
    <n v="17"/>
    <n v="2"/>
    <s v="3房2厅"/>
    <n v="103.74"/>
    <n v="31126"/>
    <n v="3229011"/>
    <n v="500"/>
    <n v="3280881.2399999998"/>
    <s v="未售"/>
  </r>
  <r>
    <x v="0"/>
    <s v="SYLHGC-LH1D-203"/>
    <n v="203"/>
    <n v="17"/>
    <n v="2"/>
    <s v="3房2厅"/>
    <n v="103.74"/>
    <n v="30777"/>
    <n v="3192806"/>
    <n v="500"/>
    <n v="3244675.98"/>
    <s v="未售"/>
  </r>
  <r>
    <x v="0"/>
    <s v="SYLHGC-LH1D-204"/>
    <n v="204"/>
    <n v="17"/>
    <n v="2"/>
    <s v="3房2厅"/>
    <n v="103.74"/>
    <n v="31126"/>
    <n v="3229011"/>
    <n v="500"/>
    <n v="3280881.2399999998"/>
    <s v="未售"/>
  </r>
  <r>
    <x v="0"/>
    <s v="SYLHGC-LH1D-205"/>
    <n v="205"/>
    <n v="17"/>
    <n v="2"/>
    <s v="3房2厅"/>
    <n v="106.86"/>
    <n v="33128"/>
    <n v="3540058"/>
    <n v="500"/>
    <n v="3593488.08"/>
    <s v="未售"/>
  </r>
  <r>
    <x v="0"/>
    <s v="SYLHGC-LH1D-301"/>
    <n v="301"/>
    <n v="17"/>
    <n v="3"/>
    <s v="3房2厅"/>
    <n v="106.86"/>
    <n v="34330"/>
    <n v="3668504"/>
    <n v="500"/>
    <n v="3721933.8"/>
    <s v="未售"/>
  </r>
  <r>
    <x v="0"/>
    <s v="SYLHGC-LH1D-302"/>
    <n v="302"/>
    <n v="17"/>
    <n v="3"/>
    <s v="3房2厅"/>
    <n v="103.74"/>
    <n v="32928"/>
    <n v="3415951"/>
    <n v="500"/>
    <n v="3467820.7199999997"/>
    <s v="未售"/>
  </r>
  <r>
    <x v="0"/>
    <s v="SYLHGC-LH1D-303"/>
    <n v="303"/>
    <n v="17"/>
    <n v="3"/>
    <s v="3房2厅"/>
    <n v="103.74"/>
    <n v="32579"/>
    <n v="3379745"/>
    <n v="500"/>
    <n v="3431615.46"/>
    <s v="未售"/>
  </r>
  <r>
    <x v="0"/>
    <s v="SYLHGC-LH1D-304"/>
    <n v="304"/>
    <n v="17"/>
    <n v="3"/>
    <s v="3房2厅"/>
    <n v="103.74"/>
    <n v="32579"/>
    <n v="3379745"/>
    <n v="500"/>
    <n v="3431615.46"/>
    <s v="未售"/>
  </r>
  <r>
    <x v="0"/>
    <s v="SYLHGC-LH1D-305"/>
    <n v="305"/>
    <n v="17"/>
    <n v="3"/>
    <s v="3房2厅"/>
    <n v="103.74"/>
    <n v="32928"/>
    <n v="3415951"/>
    <n v="500"/>
    <n v="3467820.7199999997"/>
    <s v="未售"/>
  </r>
  <r>
    <x v="0"/>
    <s v="SYLHGC-LH1D-306"/>
    <n v="306"/>
    <n v="17"/>
    <n v="3"/>
    <s v="3房2厅"/>
    <n v="106.86"/>
    <n v="34930"/>
    <n v="3732620"/>
    <n v="500"/>
    <n v="3786049.8"/>
    <s v="未售"/>
  </r>
  <r>
    <x v="0"/>
    <s v="SYLHGC-LH1D-401"/>
    <n v="401"/>
    <n v="17"/>
    <n v="4"/>
    <s v="3房2厅"/>
    <n v="106.86"/>
    <n v="35531"/>
    <n v="3796843"/>
    <n v="500"/>
    <n v="3850272.66"/>
    <s v="未售"/>
  </r>
  <r>
    <x v="0"/>
    <s v="SYLHGC-LH1D-402"/>
    <n v="402"/>
    <n v="17"/>
    <n v="4"/>
    <s v="3房2厅"/>
    <n v="103.74"/>
    <n v="34129"/>
    <n v="3540542"/>
    <n v="500"/>
    <n v="3592412.46"/>
    <s v="未售"/>
  </r>
  <r>
    <x v="0"/>
    <s v="SYLHGC-LH1D-403"/>
    <n v="403"/>
    <n v="17"/>
    <n v="4"/>
    <s v="3房2厅"/>
    <n v="103.74"/>
    <n v="33780"/>
    <n v="3504337"/>
    <n v="500"/>
    <n v="3556207.1999999997"/>
    <s v="未售"/>
  </r>
  <r>
    <x v="0"/>
    <s v="SYLHGC-LH1D-404"/>
    <n v="404"/>
    <n v="17"/>
    <n v="4"/>
    <s v="3房2厅"/>
    <n v="103.74"/>
    <n v="33780"/>
    <n v="3504337"/>
    <n v="500"/>
    <n v="3556207.1999999997"/>
    <s v="未售"/>
  </r>
  <r>
    <x v="0"/>
    <s v="SYLHGC-LH1D-405"/>
    <n v="405"/>
    <n v="17"/>
    <n v="4"/>
    <s v="3房2厅"/>
    <n v="103.74"/>
    <n v="34129"/>
    <n v="3540542"/>
    <n v="500"/>
    <n v="3592412.46"/>
    <s v="未售"/>
  </r>
  <r>
    <x v="0"/>
    <s v="SYLHGC-LH1D-406"/>
    <n v="406"/>
    <n v="17"/>
    <n v="4"/>
    <s v="3房2厅"/>
    <n v="106.86"/>
    <n v="36131"/>
    <n v="3860959"/>
    <n v="500"/>
    <n v="3914388.66"/>
    <s v="未售"/>
  </r>
  <r>
    <x v="0"/>
    <s v="SYLHGC-LH1D-501"/>
    <n v="501"/>
    <n v="17"/>
    <n v="5"/>
    <s v="3房2厅"/>
    <n v="106.86"/>
    <n v="35771"/>
    <n v="3822489"/>
    <n v="500"/>
    <n v="3875919.06"/>
    <s v="未售"/>
  </r>
  <r>
    <x v="0"/>
    <s v="SYLHGC-LH1D-502"/>
    <n v="502"/>
    <n v="17"/>
    <n v="5"/>
    <s v="3房2厅"/>
    <n v="103.74"/>
    <n v="34369"/>
    <n v="3565440"/>
    <n v="500"/>
    <n v="3617310.0599999996"/>
    <s v="未售"/>
  </r>
  <r>
    <x v="0"/>
    <s v="SYLHGC-LH1D-503"/>
    <n v="503"/>
    <n v="17"/>
    <n v="5"/>
    <s v="3房2厅"/>
    <n v="103.74"/>
    <n v="34020"/>
    <n v="3529235"/>
    <n v="500"/>
    <n v="3581104.8"/>
    <s v="未售"/>
  </r>
  <r>
    <x v="0"/>
    <s v="SYLHGC-LH1D-504"/>
    <n v="504"/>
    <n v="17"/>
    <n v="5"/>
    <s v="3房2厅"/>
    <n v="103.74"/>
    <n v="34020"/>
    <n v="3529235"/>
    <n v="500"/>
    <n v="3581104.8"/>
    <s v="未售"/>
  </r>
  <r>
    <x v="0"/>
    <s v="SYLHGC-LH1D-505"/>
    <n v="505"/>
    <n v="17"/>
    <n v="5"/>
    <s v="3房2厅"/>
    <n v="103.74"/>
    <n v="34369"/>
    <n v="3565440"/>
    <n v="500"/>
    <n v="3617310.0599999996"/>
    <s v="未售"/>
  </r>
  <r>
    <x v="0"/>
    <s v="SYLHGC-LH1D-506"/>
    <n v="506"/>
    <n v="17"/>
    <n v="5"/>
    <s v="3房2厅"/>
    <n v="106.86"/>
    <n v="36370"/>
    <n v="3886498"/>
    <n v="500"/>
    <n v="3939928.2"/>
    <s v="未售"/>
  </r>
  <r>
    <x v="0"/>
    <s v="SYLHGC-LH1D-601"/>
    <n v="601"/>
    <n v="17"/>
    <n v="6"/>
    <s v="3房2厅"/>
    <n v="106.86"/>
    <n v="36011"/>
    <n v="3848135"/>
    <n v="500"/>
    <n v="3901565.46"/>
    <s v="未售"/>
  </r>
  <r>
    <x v="0"/>
    <s v="SYLHGC-LH1D-602"/>
    <n v="602"/>
    <n v="17"/>
    <n v="6"/>
    <s v="3房2厅"/>
    <n v="103.74"/>
    <n v="34609"/>
    <n v="3590338"/>
    <n v="500"/>
    <n v="3642207.6599999997"/>
    <s v="未售"/>
  </r>
  <r>
    <x v="0"/>
    <s v="SYLHGC-LH1D-603"/>
    <n v="603"/>
    <n v="17"/>
    <n v="6"/>
    <s v="3房2厅"/>
    <n v="103.74"/>
    <n v="34261"/>
    <n v="3554236"/>
    <n v="500"/>
    <n v="3606106.1399999997"/>
    <s v="未售"/>
  </r>
  <r>
    <x v="0"/>
    <s v="SYLHGC-LH1D-604"/>
    <n v="604"/>
    <n v="17"/>
    <n v="6"/>
    <s v="3房2厅"/>
    <n v="103.74"/>
    <n v="34261"/>
    <n v="3554236"/>
    <n v="500"/>
    <n v="3606106.1399999997"/>
    <s v="未售"/>
  </r>
  <r>
    <x v="0"/>
    <s v="SYLHGC-LH1D-605"/>
    <n v="605"/>
    <n v="17"/>
    <n v="6"/>
    <s v="3房2厅"/>
    <n v="103.74"/>
    <n v="34609"/>
    <n v="3590338"/>
    <n v="500"/>
    <n v="3642207.6599999997"/>
    <s v="未售"/>
  </r>
  <r>
    <x v="0"/>
    <s v="SYLHGC-LH1D-606"/>
    <n v="606"/>
    <n v="17"/>
    <n v="6"/>
    <s v="3房2厅"/>
    <n v="106.86"/>
    <n v="36611"/>
    <n v="3912251"/>
    <n v="500"/>
    <n v="3965681.46"/>
    <s v="未售"/>
  </r>
  <r>
    <x v="0"/>
    <s v="SYLHGC-LH1D-701"/>
    <n v="701"/>
    <n v="17"/>
    <n v="7"/>
    <s v="3房2厅"/>
    <n v="106.86"/>
    <n v="36252"/>
    <n v="3873889"/>
    <n v="500"/>
    <n v="3927318.72"/>
    <s v="未售"/>
  </r>
  <r>
    <x v="0"/>
    <s v="SYLHGC-LH1D-702"/>
    <n v="702"/>
    <n v="17"/>
    <n v="7"/>
    <s v="3房2厅"/>
    <n v="103.74"/>
    <n v="34850"/>
    <n v="3615339"/>
    <n v="500"/>
    <n v="3667209"/>
    <s v="未售"/>
  </r>
  <r>
    <x v="0"/>
    <s v="SYLHGC-LH1D-703"/>
    <n v="703"/>
    <n v="17"/>
    <n v="7"/>
    <s v="3房2厅"/>
    <n v="103.74"/>
    <n v="34500"/>
    <n v="3579030"/>
    <n v="500"/>
    <n v="3630900"/>
    <s v="未售"/>
  </r>
  <r>
    <x v="0"/>
    <s v="SYLHGC-LH1D-704"/>
    <n v="704"/>
    <n v="17"/>
    <n v="7"/>
    <s v="3房2厅"/>
    <n v="103.74"/>
    <n v="34500"/>
    <n v="3579030"/>
    <n v="500"/>
    <n v="3630900"/>
    <s v="未售"/>
  </r>
  <r>
    <x v="0"/>
    <s v="SYLHGC-LH1D-705"/>
    <n v="705"/>
    <n v="17"/>
    <n v="7"/>
    <s v="3房2厅"/>
    <n v="103.74"/>
    <n v="34850"/>
    <n v="3615339"/>
    <n v="500"/>
    <n v="3667209"/>
    <s v="未售"/>
  </r>
  <r>
    <x v="0"/>
    <s v="SYLHGC-LH1D-706"/>
    <n v="706"/>
    <n v="17"/>
    <n v="7"/>
    <s v="3房2厅"/>
    <n v="106.86"/>
    <n v="36851"/>
    <n v="3937898"/>
    <n v="500"/>
    <n v="3991327.86"/>
    <s v="未售"/>
  </r>
  <r>
    <x v="0"/>
    <s v="SYLHGC-LH1D-801"/>
    <n v="801"/>
    <n v="17"/>
    <n v="8"/>
    <s v="3房2厅"/>
    <n v="106.86"/>
    <n v="36492"/>
    <n v="3899535"/>
    <n v="500"/>
    <n v="3952965.12"/>
    <s v="未售"/>
  </r>
  <r>
    <x v="0"/>
    <s v="SYLHGC-LH1D-802"/>
    <n v="802"/>
    <n v="17"/>
    <n v="8"/>
    <s v="3房2厅"/>
    <n v="103.74"/>
    <n v="35089"/>
    <n v="3640133"/>
    <n v="500"/>
    <n v="3692002.86"/>
    <s v="未售"/>
  </r>
  <r>
    <x v="0"/>
    <s v="SYLHGC-LH1D-803"/>
    <n v="803"/>
    <n v="17"/>
    <n v="8"/>
    <s v="3房2厅"/>
    <n v="103.74"/>
    <n v="34741"/>
    <n v="3604031"/>
    <n v="500"/>
    <n v="3655901.34"/>
    <s v="未售"/>
  </r>
  <r>
    <x v="0"/>
    <s v="SYLHGC-LH1D-804"/>
    <n v="804"/>
    <n v="17"/>
    <n v="8"/>
    <s v="3房2厅"/>
    <n v="103.74"/>
    <n v="34741"/>
    <n v="3604031"/>
    <n v="500"/>
    <n v="3655901.34"/>
    <s v="未售"/>
  </r>
  <r>
    <x v="0"/>
    <s v="SYLHGC-LH1D-805"/>
    <n v="805"/>
    <n v="17"/>
    <n v="8"/>
    <s v="3房2厅"/>
    <n v="103.74"/>
    <n v="35089"/>
    <n v="3640133"/>
    <n v="500"/>
    <n v="3692002.86"/>
    <s v="未售"/>
  </r>
  <r>
    <x v="0"/>
    <s v="SYLHGC-LH1D-806"/>
    <n v="806"/>
    <n v="17"/>
    <n v="8"/>
    <s v="3房2厅"/>
    <n v="106.86"/>
    <n v="37091"/>
    <n v="3963544"/>
    <n v="500"/>
    <n v="4016974.26"/>
    <s v="未售"/>
  </r>
  <r>
    <x v="0"/>
    <s v="SYLHGC-LH1D-901"/>
    <n v="901"/>
    <n v="17"/>
    <n v="9"/>
    <s v="3房2厅"/>
    <n v="106.86"/>
    <n v="36732"/>
    <n v="3925182"/>
    <n v="500"/>
    <n v="3978611.52"/>
    <s v="未售"/>
  </r>
  <r>
    <x v="0"/>
    <s v="SYLHGC-LH1D-902"/>
    <n v="902"/>
    <n v="17"/>
    <n v="9"/>
    <s v="3房2厅"/>
    <n v="103.74"/>
    <n v="35330"/>
    <n v="3665134"/>
    <n v="500"/>
    <n v="3717004.1999999997"/>
    <s v="未售"/>
  </r>
  <r>
    <x v="0"/>
    <s v="SYLHGC-LH1D-903"/>
    <n v="903"/>
    <n v="17"/>
    <n v="9"/>
    <s v="3房2厅"/>
    <n v="103.74"/>
    <n v="34981"/>
    <n v="3628929"/>
    <n v="500"/>
    <n v="3680798.94"/>
    <s v="未售"/>
  </r>
  <r>
    <x v="0"/>
    <s v="SYLHGC-LH1D-904"/>
    <n v="904"/>
    <n v="17"/>
    <n v="9"/>
    <s v="3房2厅"/>
    <n v="103.74"/>
    <n v="34981"/>
    <n v="3628929"/>
    <n v="500"/>
    <n v="3680798.94"/>
    <s v="未售"/>
  </r>
  <r>
    <x v="0"/>
    <s v="SYLHGC-LH1D-905"/>
    <n v="905"/>
    <n v="17"/>
    <n v="9"/>
    <s v="3房2厅"/>
    <n v="103.74"/>
    <n v="35330"/>
    <n v="3665134"/>
    <n v="500"/>
    <n v="3717004.1999999997"/>
    <s v="未售"/>
  </r>
  <r>
    <x v="0"/>
    <s v="SYLHGC-LH1D-906"/>
    <n v="906"/>
    <n v="17"/>
    <n v="9"/>
    <s v="3房2厅"/>
    <n v="106.86"/>
    <n v="37331"/>
    <n v="3989191"/>
    <n v="500"/>
    <n v="4042620.66"/>
    <s v="未售"/>
  </r>
  <r>
    <x v="1"/>
    <s v="SYLHGC-LH2D-1001"/>
    <n v="1001"/>
    <n v="15"/>
    <n v="10"/>
    <s v="3房2厅"/>
    <n v="105.47"/>
    <n v="39117"/>
    <n v="4125670"/>
    <n v="500"/>
    <n v="4178404.9899999998"/>
    <s v="未售"/>
  </r>
  <r>
    <x v="1"/>
    <s v="SYLHGC-LH2D-1002"/>
    <n v="1002"/>
    <n v="15"/>
    <n v="10"/>
    <s v="3房2厅"/>
    <n v="102.31"/>
    <n v="37904"/>
    <n v="3877958"/>
    <n v="500"/>
    <n v="3929113.24"/>
    <s v="未售"/>
  </r>
  <r>
    <x v="1"/>
    <s v="SYLHGC-LH2D-1003"/>
    <n v="1003"/>
    <n v="15"/>
    <n v="10"/>
    <s v="3房2厅"/>
    <n v="102.31"/>
    <n v="37904"/>
    <n v="3877958"/>
    <n v="500"/>
    <n v="3929113.24"/>
    <s v="未售"/>
  </r>
  <r>
    <x v="1"/>
    <s v="SYLHGC-LH2D-1004"/>
    <n v="1004"/>
    <n v="15"/>
    <n v="10"/>
    <s v="3房2厅"/>
    <n v="105.47"/>
    <n v="39727"/>
    <n v="4190007"/>
    <n v="500"/>
    <n v="4242741.6900000004"/>
    <s v="未售"/>
  </r>
  <r>
    <x v="1"/>
    <s v="SYLHGC-LH2D-101"/>
    <n v="101"/>
    <n v="15"/>
    <n v="1"/>
    <s v="3房2厅"/>
    <n v="103.96"/>
    <n v="31070"/>
    <n v="3230037"/>
    <n v="500"/>
    <n v="3282017.1999999997"/>
    <s v="未售"/>
  </r>
  <r>
    <x v="1"/>
    <s v="SYLHGC-LH2D-102"/>
    <n v="102"/>
    <n v="15"/>
    <n v="1"/>
    <s v="3房2厅"/>
    <n v="102.31"/>
    <n v="29857"/>
    <n v="3054670"/>
    <n v="500"/>
    <n v="3105824.67"/>
    <s v="未售"/>
  </r>
  <r>
    <x v="1"/>
    <s v="SYLHGC-LH2D-103"/>
    <n v="103"/>
    <n v="15"/>
    <n v="1"/>
    <s v="3房2厅"/>
    <n v="103.96"/>
    <n v="31680"/>
    <n v="3293453"/>
    <n v="500"/>
    <n v="3345432.8"/>
    <s v="未售"/>
  </r>
  <r>
    <x v="1"/>
    <s v="SYLHGC-LH2D-1101"/>
    <n v="1101"/>
    <n v="15"/>
    <n v="11"/>
    <s v="3房2厅"/>
    <n v="105.47"/>
    <n v="39357"/>
    <n v="4150983"/>
    <n v="500"/>
    <n v="4203717.79"/>
    <s v="未售"/>
  </r>
  <r>
    <x v="1"/>
    <s v="SYLHGC-LH2D-1102"/>
    <n v="1102"/>
    <n v="15"/>
    <n v="11"/>
    <s v="3房2厅"/>
    <n v="102.31"/>
    <n v="38144"/>
    <n v="3902513"/>
    <n v="500"/>
    <n v="3953667.64"/>
    <s v="未售"/>
  </r>
  <r>
    <x v="1"/>
    <s v="SYLHGC-LH2D-1103"/>
    <n v="1103"/>
    <n v="15"/>
    <n v="11"/>
    <s v="3房2厅"/>
    <n v="102.31"/>
    <n v="38144"/>
    <n v="3902513"/>
    <n v="500"/>
    <n v="3953667.64"/>
    <s v="未售"/>
  </r>
  <r>
    <x v="1"/>
    <s v="SYLHGC-LH2D-1104"/>
    <n v="1104"/>
    <n v="15"/>
    <n v="11"/>
    <s v="3房2厅"/>
    <n v="105.47"/>
    <n v="39967"/>
    <n v="4215319"/>
    <n v="500"/>
    <n v="4268054.49"/>
    <s v="未售"/>
  </r>
  <r>
    <x v="1"/>
    <s v="SYLHGC-LH2D-1201"/>
    <n v="1201"/>
    <n v="15"/>
    <n v="12"/>
    <s v="3房2厅"/>
    <n v="105.47"/>
    <n v="39598"/>
    <n v="4176401"/>
    <n v="500"/>
    <n v="4229136.0599999996"/>
    <s v="未售"/>
  </r>
  <r>
    <x v="1"/>
    <s v="SYLHGC-LH2D-1202"/>
    <n v="1202"/>
    <n v="15"/>
    <n v="12"/>
    <s v="3房2厅"/>
    <n v="102.31"/>
    <n v="38384"/>
    <n v="3927067"/>
    <n v="500"/>
    <n v="3978222.04"/>
    <s v="未售"/>
  </r>
  <r>
    <x v="1"/>
    <s v="SYLHGC-LH2D-1203"/>
    <n v="1203"/>
    <n v="15"/>
    <n v="12"/>
    <s v="3房2厅"/>
    <n v="102.31"/>
    <n v="38384"/>
    <n v="3927067"/>
    <n v="500"/>
    <n v="3978222.04"/>
    <s v="未售"/>
  </r>
  <r>
    <x v="1"/>
    <s v="SYLHGC-LH2D-1204"/>
    <n v="1204"/>
    <n v="15"/>
    <n v="12"/>
    <s v="3房2厅"/>
    <n v="105.47"/>
    <n v="40208"/>
    <n v="4240738"/>
    <n v="500"/>
    <n v="4293472.76"/>
    <s v="未售"/>
  </r>
  <r>
    <x v="1"/>
    <s v="SYLHGC-LH2D-1301"/>
    <n v="1301"/>
    <n v="15"/>
    <n v="13"/>
    <s v="3房2厅"/>
    <n v="105.47"/>
    <n v="39357"/>
    <n v="4150983"/>
    <n v="500"/>
    <n v="4203717.79"/>
    <s v="未售"/>
  </r>
  <r>
    <x v="1"/>
    <s v="SYLHGC-LH2D-1302"/>
    <n v="1302"/>
    <n v="15"/>
    <n v="13"/>
    <s v="3房2厅"/>
    <n v="102.31"/>
    <n v="38144"/>
    <n v="3902513"/>
    <n v="500"/>
    <n v="3953667.64"/>
    <s v="未售"/>
  </r>
  <r>
    <x v="1"/>
    <s v="SYLHGC-LH2D-1303"/>
    <n v="1303"/>
    <n v="15"/>
    <n v="13"/>
    <s v="3房2厅"/>
    <n v="102.31"/>
    <n v="38144"/>
    <n v="3902513"/>
    <n v="500"/>
    <n v="3953667.64"/>
    <s v="未售"/>
  </r>
  <r>
    <x v="1"/>
    <s v="SYLHGC-LH2D-1304"/>
    <n v="1304"/>
    <n v="15"/>
    <n v="13"/>
    <s v="3房2厅"/>
    <n v="105.47"/>
    <n v="39967"/>
    <n v="4215319"/>
    <n v="500"/>
    <n v="4268054.49"/>
    <s v="未售"/>
  </r>
  <r>
    <x v="1"/>
    <s v="SYLHGC-LH2D-1401"/>
    <n v="1401"/>
    <n v="15"/>
    <n v="14"/>
    <s v="3房2厅"/>
    <n v="105.47"/>
    <n v="39117"/>
    <n v="4125670"/>
    <n v="500"/>
    <n v="4178404.9899999998"/>
    <s v="未售"/>
  </r>
  <r>
    <x v="1"/>
    <s v="SYLHGC-LH2D-1402"/>
    <n v="1402"/>
    <n v="15"/>
    <n v="14"/>
    <s v="3房2厅"/>
    <n v="102.31"/>
    <n v="37904"/>
    <n v="3877958"/>
    <n v="500"/>
    <n v="3929113.24"/>
    <s v="未售"/>
  </r>
  <r>
    <x v="1"/>
    <s v="SYLHGC-LH2D-1403"/>
    <n v="1403"/>
    <n v="15"/>
    <n v="14"/>
    <s v="3房2厅"/>
    <n v="102.31"/>
    <n v="37904"/>
    <n v="3877958"/>
    <n v="500"/>
    <n v="3929113.24"/>
    <s v="未售"/>
  </r>
  <r>
    <x v="1"/>
    <s v="SYLHGC-LH2D-1404"/>
    <n v="1404"/>
    <n v="15"/>
    <n v="14"/>
    <s v="3房2厅"/>
    <n v="105.47"/>
    <n v="39727"/>
    <n v="4190007"/>
    <n v="500"/>
    <n v="4242741.6900000004"/>
    <s v="未售"/>
  </r>
  <r>
    <x v="1"/>
    <s v="SYLHGC-LH2D-1501"/>
    <n v="1501"/>
    <n v="15"/>
    <n v="15"/>
    <s v="3房2厅"/>
    <n v="105.47"/>
    <n v="35888"/>
    <n v="3785107"/>
    <n v="500"/>
    <n v="3837842.36"/>
    <s v="未售"/>
  </r>
  <r>
    <x v="1"/>
    <s v="SYLHGC-LH2D-1502"/>
    <n v="1502"/>
    <n v="15"/>
    <n v="15"/>
    <s v="3房2厅"/>
    <n v="102.31"/>
    <n v="34771"/>
    <n v="3557421"/>
    <n v="500"/>
    <n v="3608576.0100000002"/>
    <s v="未售"/>
  </r>
  <r>
    <x v="1"/>
    <s v="SYLHGC-LH2D-1503"/>
    <n v="1503"/>
    <n v="15"/>
    <n v="15"/>
    <s v="3房2厅"/>
    <n v="102.31"/>
    <n v="34771"/>
    <n v="3557421"/>
    <n v="500"/>
    <n v="3608576.0100000002"/>
    <s v="未售"/>
  </r>
  <r>
    <x v="1"/>
    <s v="SYLHGC-LH2D-1504"/>
    <n v="1504"/>
    <n v="15"/>
    <n v="15"/>
    <s v="3房2厅"/>
    <n v="105.47"/>
    <n v="36448"/>
    <n v="3844171"/>
    <n v="500"/>
    <n v="3896905.56"/>
    <s v="未售"/>
  </r>
  <r>
    <x v="1"/>
    <s v="SYLHGC-LH2D-201"/>
    <n v="201"/>
    <n v="15"/>
    <n v="2"/>
    <s v="3房2厅"/>
    <n v="105.47"/>
    <n v="34193"/>
    <n v="3606336"/>
    <n v="500"/>
    <n v="3659070.71"/>
    <s v="未售"/>
  </r>
  <r>
    <x v="1"/>
    <s v="SYLHGC-LH2D-202"/>
    <n v="202"/>
    <n v="15"/>
    <n v="2"/>
    <s v="3房2厅"/>
    <n v="102.31"/>
    <n v="32979"/>
    <n v="3374081"/>
    <n v="500"/>
    <n v="3425236.49"/>
    <s v="未售"/>
  </r>
  <r>
    <x v="1"/>
    <s v="SYLHGC-LH2D-203"/>
    <n v="203"/>
    <n v="15"/>
    <n v="2"/>
    <s v="3房2厅"/>
    <n v="105.47"/>
    <n v="34803"/>
    <n v="3670672"/>
    <n v="500"/>
    <n v="3723407.41"/>
    <s v="未售"/>
  </r>
  <r>
    <x v="1"/>
    <s v="SYLHGC-LH2D-301"/>
    <n v="301"/>
    <n v="15"/>
    <n v="3"/>
    <s v="3房2厅"/>
    <n v="105.47"/>
    <n v="36115"/>
    <n v="3809049"/>
    <n v="500"/>
    <n v="3861784.05"/>
    <s v="未售"/>
  </r>
  <r>
    <x v="1"/>
    <s v="SYLHGC-LH2D-302"/>
    <n v="302"/>
    <n v="15"/>
    <n v="3"/>
    <s v="3房2厅"/>
    <n v="102.31"/>
    <n v="34902"/>
    <n v="3570824"/>
    <n v="500"/>
    <n v="3621978.62"/>
    <s v="未售"/>
  </r>
  <r>
    <x v="1"/>
    <s v="SYLHGC-LH2D-303"/>
    <n v="303"/>
    <n v="15"/>
    <n v="3"/>
    <s v="3房2厅"/>
    <n v="102.31"/>
    <n v="34902"/>
    <n v="3570824"/>
    <n v="500"/>
    <n v="3621978.62"/>
    <s v="未售"/>
  </r>
  <r>
    <x v="1"/>
    <s v="SYLHGC-LH2D-304"/>
    <n v="304"/>
    <n v="15"/>
    <n v="3"/>
    <s v="3房2厅"/>
    <n v="105.47"/>
    <n v="36724"/>
    <n v="3873280"/>
    <n v="500"/>
    <n v="3926015.28"/>
    <s v="未售"/>
  </r>
  <r>
    <x v="1"/>
    <s v="SYLHGC-LH2D-401"/>
    <n v="401"/>
    <n v="15"/>
    <n v="4"/>
    <s v="3房2厅"/>
    <n v="105.47"/>
    <n v="37676"/>
    <n v="3973688"/>
    <n v="500"/>
    <n v="4026422.7199999997"/>
    <s v="未售"/>
  </r>
  <r>
    <x v="1"/>
    <s v="SYLHGC-LH2D-402"/>
    <n v="402"/>
    <n v="15"/>
    <n v="4"/>
    <s v="3房2厅"/>
    <n v="102.31"/>
    <n v="36463"/>
    <n v="3730530"/>
    <n v="500"/>
    <n v="3781684.5300000003"/>
    <s v="未售"/>
  </r>
  <r>
    <x v="1"/>
    <s v="SYLHGC-LH2D-403"/>
    <n v="403"/>
    <n v="15"/>
    <n v="4"/>
    <s v="3房2厅"/>
    <n v="102.31"/>
    <n v="36463"/>
    <n v="3730530"/>
    <n v="500"/>
    <n v="3781684.5300000003"/>
    <s v="未售"/>
  </r>
  <r>
    <x v="1"/>
    <s v="SYLHGC-LH2D-404"/>
    <n v="404"/>
    <n v="15"/>
    <n v="4"/>
    <s v="3房2厅"/>
    <n v="105.47"/>
    <n v="38286"/>
    <n v="4038024"/>
    <n v="500"/>
    <n v="4090759.42"/>
    <s v="未售"/>
  </r>
  <r>
    <x v="1"/>
    <s v="SYLHGC-LH2D-501"/>
    <n v="501"/>
    <n v="15"/>
    <n v="5"/>
    <s v="3房2厅"/>
    <n v="105.47"/>
    <n v="37916"/>
    <n v="3999001"/>
    <n v="500"/>
    <n v="4051735.52"/>
    <s v="未售"/>
  </r>
  <r>
    <x v="1"/>
    <s v="SYLHGC-LH2D-502"/>
    <n v="502"/>
    <n v="15"/>
    <n v="5"/>
    <s v="3房2厅"/>
    <n v="102.31"/>
    <n v="36703"/>
    <n v="3755084"/>
    <n v="500"/>
    <n v="3806238.93"/>
    <s v="未售"/>
  </r>
  <r>
    <x v="1"/>
    <s v="SYLHGC-LH2D-503"/>
    <n v="503"/>
    <n v="15"/>
    <n v="5"/>
    <s v="3房2厅"/>
    <n v="102.31"/>
    <n v="36703"/>
    <n v="3755084"/>
    <n v="500"/>
    <n v="3806238.93"/>
    <s v="未售"/>
  </r>
  <r>
    <x v="1"/>
    <s v="SYLHGC-LH2D-504"/>
    <n v="504"/>
    <n v="15"/>
    <n v="5"/>
    <s v="3房2厅"/>
    <n v="105.47"/>
    <n v="38526"/>
    <n v="4063337"/>
    <n v="500"/>
    <n v="4116072.2199999997"/>
    <s v="未售"/>
  </r>
  <r>
    <x v="1"/>
    <s v="SYLHGC-LH2D-601"/>
    <n v="601"/>
    <n v="15"/>
    <n v="6"/>
    <s v="3房2厅"/>
    <n v="105.47"/>
    <n v="38156"/>
    <n v="4024313"/>
    <n v="500"/>
    <n v="4077048.32"/>
    <s v="未售"/>
  </r>
  <r>
    <x v="1"/>
    <s v="SYLHGC-LH2D-602"/>
    <n v="602"/>
    <n v="15"/>
    <n v="6"/>
    <s v="3房2厅"/>
    <n v="102.31"/>
    <n v="36943"/>
    <n v="3779638"/>
    <n v="500"/>
    <n v="3830793.33"/>
    <s v="未售"/>
  </r>
  <r>
    <x v="1"/>
    <s v="SYLHGC-LH2D-603"/>
    <n v="603"/>
    <n v="15"/>
    <n v="6"/>
    <s v="3房2厅"/>
    <n v="102.31"/>
    <n v="36943"/>
    <n v="3779638"/>
    <n v="500"/>
    <n v="3830793.33"/>
    <s v="未售"/>
  </r>
  <r>
    <x v="1"/>
    <s v="SYLHGC-LH2D-604"/>
    <n v="604"/>
    <n v="15"/>
    <n v="6"/>
    <s v="3房2厅"/>
    <n v="105.47"/>
    <n v="38766"/>
    <n v="4088650"/>
    <n v="500"/>
    <n v="4141385.02"/>
    <s v="未售"/>
  </r>
  <r>
    <x v="1"/>
    <s v="SYLHGC-LH2D-701"/>
    <n v="701"/>
    <n v="15"/>
    <n v="7"/>
    <s v="3房2厅"/>
    <n v="105.47"/>
    <n v="38397"/>
    <n v="4049732"/>
    <n v="500"/>
    <n v="4102466.59"/>
    <s v="未售"/>
  </r>
  <r>
    <x v="1"/>
    <s v="SYLHGC-LH2D-702"/>
    <n v="702"/>
    <n v="15"/>
    <n v="7"/>
    <s v="3房2厅"/>
    <n v="102.31"/>
    <n v="37184"/>
    <n v="3804295"/>
    <n v="500"/>
    <n v="3855450.04"/>
    <s v="未售"/>
  </r>
  <r>
    <x v="1"/>
    <s v="SYLHGC-LH2D-703"/>
    <n v="703"/>
    <n v="15"/>
    <n v="7"/>
    <s v="3房2厅"/>
    <n v="102.31"/>
    <n v="37184"/>
    <n v="3804295"/>
    <n v="500"/>
    <n v="3855450.04"/>
    <s v="未售"/>
  </r>
  <r>
    <x v="1"/>
    <s v="SYLHGC-LH2D-704"/>
    <n v="704"/>
    <n v="15"/>
    <n v="7"/>
    <s v="3房2厅"/>
    <n v="105.47"/>
    <n v="39007"/>
    <n v="4114068"/>
    <n v="500"/>
    <n v="4166803.29"/>
    <s v="未售"/>
  </r>
  <r>
    <x v="1"/>
    <s v="SYLHGC-LH2D-801"/>
    <n v="801"/>
    <n v="15"/>
    <n v="8"/>
    <s v="3房2厅"/>
    <n v="105.47"/>
    <n v="38637"/>
    <n v="4075044"/>
    <n v="500"/>
    <n v="4127779.39"/>
    <s v="未售"/>
  </r>
  <r>
    <x v="1"/>
    <s v="SYLHGC-LH2D-802"/>
    <n v="802"/>
    <n v="15"/>
    <n v="8"/>
    <s v="3房2厅"/>
    <n v="102.31"/>
    <n v="37424"/>
    <n v="3828849"/>
    <n v="500"/>
    <n v="3880004.44"/>
    <s v="未售"/>
  </r>
  <r>
    <x v="1"/>
    <s v="SYLHGC-LH2D-803"/>
    <n v="803"/>
    <n v="15"/>
    <n v="8"/>
    <s v="3房2厅"/>
    <n v="102.31"/>
    <n v="37424"/>
    <n v="3828849"/>
    <n v="500"/>
    <n v="3880004.44"/>
    <s v="未售"/>
  </r>
  <r>
    <x v="1"/>
    <s v="SYLHGC-LH2D-804"/>
    <n v="804"/>
    <n v="15"/>
    <n v="8"/>
    <s v="3房2厅"/>
    <n v="105.47"/>
    <n v="39247"/>
    <n v="4139381"/>
    <n v="500"/>
    <n v="4192116.09"/>
    <s v="未售"/>
  </r>
  <r>
    <x v="1"/>
    <s v="SYLHGC-LH2D-901"/>
    <n v="901"/>
    <n v="15"/>
    <n v="9"/>
    <s v="3房2厅"/>
    <n v="105.47"/>
    <n v="38877"/>
    <n v="4100357"/>
    <n v="500"/>
    <n v="4153092.19"/>
    <s v="未售"/>
  </r>
  <r>
    <x v="1"/>
    <s v="SYLHGC-LH2D-902"/>
    <n v="902"/>
    <n v="15"/>
    <n v="9"/>
    <s v="3房2厅"/>
    <n v="102.31"/>
    <n v="37664"/>
    <n v="3853404"/>
    <n v="500"/>
    <n v="3904558.8400000003"/>
    <s v="未售"/>
  </r>
  <r>
    <x v="1"/>
    <s v="SYLHGC-LH2D-903"/>
    <n v="903"/>
    <n v="15"/>
    <n v="9"/>
    <s v="3房2厅"/>
    <n v="102.31"/>
    <n v="37664"/>
    <n v="3853404"/>
    <n v="500"/>
    <n v="3904558.8400000003"/>
    <s v="未售"/>
  </r>
  <r>
    <x v="1"/>
    <s v="SYLHGC-LH2D-904"/>
    <n v="904"/>
    <n v="15"/>
    <n v="9"/>
    <s v="3房2厅"/>
    <n v="105.47"/>
    <n v="39487"/>
    <n v="4164694"/>
    <n v="500"/>
    <n v="4217428.8899999997"/>
    <s v="未售"/>
  </r>
  <r>
    <x v="2"/>
    <s v="SYLHGC-LH3D-1001"/>
    <n v="1001"/>
    <n v="13"/>
    <n v="10"/>
    <s v="3房2厅"/>
    <n v="107.24"/>
    <n v="37089"/>
    <n v="3977424"/>
    <n v="500"/>
    <n v="4031044.36"/>
    <s v="未售"/>
  </r>
  <r>
    <x v="2"/>
    <s v="SYLHGC-LH3D-1002"/>
    <n v="1002"/>
    <n v="13"/>
    <n v="10"/>
    <s v="3房2厅"/>
    <n v="104.12"/>
    <n v="35682"/>
    <n v="3715210"/>
    <n v="500"/>
    <n v="3767269.8400000003"/>
    <s v="未售"/>
  </r>
  <r>
    <x v="2"/>
    <s v="SYLHGC-LH3D-1003"/>
    <n v="1003"/>
    <n v="13"/>
    <n v="10"/>
    <s v="3房2厅"/>
    <n v="104.12"/>
    <n v="35332"/>
    <n v="3678768"/>
    <n v="500"/>
    <n v="3730827.8400000003"/>
    <s v="未售"/>
  </r>
  <r>
    <x v="2"/>
    <s v="SYLHGC-LH3D-1004"/>
    <n v="1004"/>
    <n v="13"/>
    <n v="10"/>
    <s v="3房2厅"/>
    <n v="104.12"/>
    <n v="35332"/>
    <n v="3678768"/>
    <n v="500"/>
    <n v="3730827.8400000003"/>
    <s v="未售"/>
  </r>
  <r>
    <x v="2"/>
    <s v="SYLHGC-LH3D-1005"/>
    <n v="1005"/>
    <n v="13"/>
    <n v="10"/>
    <s v="3房2厅"/>
    <n v="104.12"/>
    <n v="35682"/>
    <n v="3715210"/>
    <n v="500"/>
    <n v="3767269.8400000003"/>
    <s v="未售"/>
  </r>
  <r>
    <x v="2"/>
    <s v="SYLHGC-LH3D-1006"/>
    <n v="1006"/>
    <n v="13"/>
    <n v="10"/>
    <s v="3房2厅"/>
    <n v="107.24"/>
    <n v="37675"/>
    <n v="4040267"/>
    <n v="500"/>
    <n v="4093887"/>
    <s v="未售"/>
  </r>
  <r>
    <x v="2"/>
    <s v="SYLHGC-LH3D-101"/>
    <n v="101"/>
    <n v="13"/>
    <n v="1"/>
    <s v="3房2厅"/>
    <n v="107.24"/>
    <n v="29643"/>
    <n v="3178915"/>
    <n v="500"/>
    <n v="3232535.32"/>
    <s v="未售"/>
  </r>
  <r>
    <x v="2"/>
    <s v="SYLHGC-LH3D-102"/>
    <n v="102"/>
    <n v="13"/>
    <n v="1"/>
    <s v="3房2厅"/>
    <n v="104.12"/>
    <n v="28235"/>
    <n v="2939828"/>
    <n v="500"/>
    <n v="2991888.2"/>
    <s v="未售"/>
  </r>
  <r>
    <x v="2"/>
    <s v="SYLHGC-LH3D-103"/>
    <n v="103"/>
    <n v="13"/>
    <n v="1"/>
    <s v="3房2厅"/>
    <n v="104.11"/>
    <n v="27886"/>
    <n v="2903211"/>
    <n v="500"/>
    <n v="2955266.46"/>
    <s v="未售"/>
  </r>
  <r>
    <x v="2"/>
    <s v="SYLHGC-LH3D-104"/>
    <n v="104"/>
    <n v="13"/>
    <n v="1"/>
    <s v="3房2厅"/>
    <n v="104.12"/>
    <n v="28235"/>
    <n v="2939828"/>
    <n v="500"/>
    <n v="2991888.2"/>
    <s v="未售"/>
  </r>
  <r>
    <x v="2"/>
    <s v="SYLHGC-LH3D-105"/>
    <n v="105"/>
    <n v="13"/>
    <n v="1"/>
    <s v="3房2厅"/>
    <n v="107.24"/>
    <n v="30228"/>
    <n v="3241651"/>
    <n v="500"/>
    <n v="3295270.7199999997"/>
    <s v="未售"/>
  </r>
  <r>
    <x v="2"/>
    <s v="SYLHGC-LH3D-1101"/>
    <n v="1101"/>
    <n v="13"/>
    <n v="11"/>
    <s v="3房2厅"/>
    <n v="107.24"/>
    <n v="37329"/>
    <n v="4003162"/>
    <n v="500"/>
    <n v="4056781.96"/>
    <s v="未售"/>
  </r>
  <r>
    <x v="2"/>
    <s v="SYLHGC-LH3D-1102"/>
    <n v="1102"/>
    <n v="13"/>
    <n v="11"/>
    <s v="3房2厅"/>
    <n v="104.12"/>
    <n v="35922"/>
    <n v="3740199"/>
    <n v="500"/>
    <n v="3792258.64"/>
    <s v="未售"/>
  </r>
  <r>
    <x v="2"/>
    <s v="SYLHGC-LH3D-1103"/>
    <n v="1103"/>
    <n v="13"/>
    <n v="11"/>
    <s v="3房2厅"/>
    <n v="104.12"/>
    <n v="35572"/>
    <n v="3703757"/>
    <n v="500"/>
    <n v="3755816.64"/>
    <s v="未售"/>
  </r>
  <r>
    <x v="2"/>
    <s v="SYLHGC-LH3D-1104"/>
    <n v="1104"/>
    <n v="13"/>
    <n v="11"/>
    <s v="3房2厅"/>
    <n v="104.12"/>
    <n v="35572"/>
    <n v="3703757"/>
    <n v="500"/>
    <n v="3755816.64"/>
    <s v="未售"/>
  </r>
  <r>
    <x v="2"/>
    <s v="SYLHGC-LH3D-1105"/>
    <n v="1105"/>
    <n v="13"/>
    <n v="11"/>
    <s v="3房2厅"/>
    <n v="104.12"/>
    <n v="35922"/>
    <n v="3740199"/>
    <n v="500"/>
    <n v="3792258.64"/>
    <s v="未售"/>
  </r>
  <r>
    <x v="2"/>
    <s v="SYLHGC-LH3D-1106"/>
    <n v="1106"/>
    <n v="13"/>
    <n v="11"/>
    <s v="3房2厅"/>
    <n v="107.24"/>
    <n v="37915"/>
    <n v="4066005"/>
    <n v="500"/>
    <n v="4119624.5999999996"/>
    <s v="未售"/>
  </r>
  <r>
    <x v="2"/>
    <s v="SYLHGC-LH3D-1201"/>
    <n v="1201"/>
    <n v="13"/>
    <n v="12"/>
    <s v="3房2厅"/>
    <n v="107.24"/>
    <n v="37089"/>
    <n v="3977424"/>
    <n v="500"/>
    <n v="4031044.36"/>
    <s v="未售"/>
  </r>
  <r>
    <x v="2"/>
    <s v="SYLHGC-LH3D-1202"/>
    <n v="1202"/>
    <n v="13"/>
    <n v="12"/>
    <s v="3房2厅"/>
    <n v="104.12"/>
    <n v="35682"/>
    <n v="3715210"/>
    <n v="500"/>
    <n v="3767269.8400000003"/>
    <s v="未售"/>
  </r>
  <r>
    <x v="2"/>
    <s v="SYLHGC-LH3D-1203"/>
    <n v="1203"/>
    <n v="13"/>
    <n v="12"/>
    <s v="3房2厅"/>
    <n v="104.12"/>
    <n v="35332"/>
    <n v="3678768"/>
    <n v="500"/>
    <n v="3730827.8400000003"/>
    <s v="未售"/>
  </r>
  <r>
    <x v="2"/>
    <s v="SYLHGC-LH3D-1204"/>
    <n v="1204"/>
    <n v="13"/>
    <n v="12"/>
    <s v="3房2厅"/>
    <n v="104.12"/>
    <n v="35332"/>
    <n v="3678768"/>
    <n v="500"/>
    <n v="3730827.8400000003"/>
    <s v="未售"/>
  </r>
  <r>
    <x v="2"/>
    <s v="SYLHGC-LH3D-1205"/>
    <n v="1205"/>
    <n v="13"/>
    <n v="12"/>
    <s v="3房2厅"/>
    <n v="104.12"/>
    <n v="35682"/>
    <n v="3715210"/>
    <n v="500"/>
    <n v="3767269.8400000003"/>
    <s v="未售"/>
  </r>
  <r>
    <x v="2"/>
    <s v="SYLHGC-LH3D-1206"/>
    <n v="1206"/>
    <n v="13"/>
    <n v="12"/>
    <s v="3房2厅"/>
    <n v="107.24"/>
    <n v="37675"/>
    <n v="4040267"/>
    <n v="500"/>
    <n v="4093887"/>
    <s v="未售"/>
  </r>
  <r>
    <x v="2"/>
    <s v="SYLHGC-LH3D-1301"/>
    <n v="1301"/>
    <n v="13"/>
    <n v="13"/>
    <s v="3房2厅"/>
    <n v="107.24"/>
    <n v="34021"/>
    <n v="3648412"/>
    <n v="500"/>
    <n v="3702032.04"/>
    <s v="未售"/>
  </r>
  <r>
    <x v="2"/>
    <s v="SYLHGC-LH3D-1302"/>
    <n v="1302"/>
    <n v="13"/>
    <n v="13"/>
    <s v="3房2厅"/>
    <n v="104.12"/>
    <n v="32727"/>
    <n v="3407535"/>
    <n v="500"/>
    <n v="3459595.24"/>
    <s v="未售"/>
  </r>
  <r>
    <x v="2"/>
    <s v="SYLHGC-LH3D-1303"/>
    <n v="1303"/>
    <n v="13"/>
    <n v="13"/>
    <s v="3房2厅"/>
    <n v="104.12"/>
    <n v="32405"/>
    <n v="3374009"/>
    <n v="500"/>
    <n v="3426068.6"/>
    <s v="未售"/>
  </r>
  <r>
    <x v="2"/>
    <s v="SYLHGC-LH3D-1304"/>
    <n v="1304"/>
    <n v="13"/>
    <n v="13"/>
    <s v="3房2厅"/>
    <n v="104.12"/>
    <n v="32405"/>
    <n v="3374009"/>
    <n v="500"/>
    <n v="3426068.6"/>
    <s v="未售"/>
  </r>
  <r>
    <x v="2"/>
    <s v="SYLHGC-LH3D-1305"/>
    <n v="1305"/>
    <n v="13"/>
    <n v="13"/>
    <s v="3房2厅"/>
    <n v="104.12"/>
    <n v="32727"/>
    <n v="3407535"/>
    <n v="500"/>
    <n v="3459595.24"/>
    <s v="未售"/>
  </r>
  <r>
    <x v="2"/>
    <s v="SYLHGC-LH3D-1306"/>
    <n v="1306"/>
    <n v="13"/>
    <n v="13"/>
    <s v="3房2厅"/>
    <n v="107.24"/>
    <n v="34561"/>
    <n v="3706322"/>
    <n v="500"/>
    <n v="3759941.6399999997"/>
    <s v="未售"/>
  </r>
  <r>
    <x v="2"/>
    <s v="SYLHGC-LH3D-201"/>
    <n v="201"/>
    <n v="13"/>
    <n v="2"/>
    <s v="3房2厅"/>
    <n v="107.24"/>
    <n v="32645"/>
    <n v="3500850"/>
    <n v="500"/>
    <n v="3554469.8"/>
    <s v="未售"/>
  </r>
  <r>
    <x v="2"/>
    <s v="SYLHGC-LH3D-202"/>
    <n v="202"/>
    <n v="13"/>
    <n v="2"/>
    <s v="3房2厅"/>
    <n v="104.12"/>
    <n v="31238"/>
    <n v="3252501"/>
    <n v="500"/>
    <n v="3304560.56"/>
    <s v="未售"/>
  </r>
  <r>
    <x v="2"/>
    <s v="SYLHGC-LH3D-203"/>
    <n v="203"/>
    <n v="13"/>
    <n v="2"/>
    <s v="3房2厅"/>
    <n v="104.12"/>
    <n v="30888"/>
    <n v="3216059"/>
    <n v="500"/>
    <n v="3268118.56"/>
    <s v="未售"/>
  </r>
  <r>
    <x v="2"/>
    <s v="SYLHGC-LH3D-204"/>
    <n v="204"/>
    <n v="13"/>
    <n v="2"/>
    <s v="3房2厅"/>
    <n v="104.12"/>
    <n v="31238"/>
    <n v="3252501"/>
    <n v="500"/>
    <n v="3304560.56"/>
    <s v="未售"/>
  </r>
  <r>
    <x v="2"/>
    <s v="SYLHGC-LH3D-205"/>
    <n v="205"/>
    <n v="13"/>
    <n v="2"/>
    <s v="3房2厅"/>
    <n v="107.24"/>
    <n v="33231"/>
    <n v="3563692"/>
    <n v="500"/>
    <n v="3617312.44"/>
    <s v="未售"/>
  </r>
  <r>
    <x v="2"/>
    <s v="SYLHGC-LH3D-301"/>
    <n v="301"/>
    <n v="13"/>
    <n v="3"/>
    <s v="3房2厅"/>
    <n v="107.24"/>
    <n v="34447"/>
    <n v="3694096"/>
    <n v="500"/>
    <n v="3747716.28"/>
    <s v="未售"/>
  </r>
  <r>
    <x v="2"/>
    <s v="SYLHGC-LH3D-302"/>
    <n v="302"/>
    <n v="13"/>
    <n v="3"/>
    <s v="3房2厅"/>
    <n v="104.12"/>
    <n v="33040"/>
    <n v="3440125"/>
    <n v="500"/>
    <n v="3492184.8000000003"/>
    <s v="未售"/>
  </r>
  <r>
    <x v="2"/>
    <s v="SYLHGC-LH3D-303"/>
    <n v="303"/>
    <n v="13"/>
    <n v="3"/>
    <s v="3房2厅"/>
    <n v="104.12"/>
    <n v="32690"/>
    <n v="3403683"/>
    <n v="500"/>
    <n v="3455742.8000000003"/>
    <s v="未售"/>
  </r>
  <r>
    <x v="2"/>
    <s v="SYLHGC-LH3D-304"/>
    <n v="304"/>
    <n v="13"/>
    <n v="3"/>
    <s v="3房2厅"/>
    <n v="104.12"/>
    <n v="32690"/>
    <n v="3403683"/>
    <n v="500"/>
    <n v="3455742.8000000003"/>
    <s v="未售"/>
  </r>
  <r>
    <x v="2"/>
    <s v="SYLHGC-LH3D-305"/>
    <n v="305"/>
    <n v="13"/>
    <n v="3"/>
    <s v="3房2厅"/>
    <n v="104.12"/>
    <n v="33040"/>
    <n v="3440125"/>
    <n v="500"/>
    <n v="3492184.8000000003"/>
    <s v="未售"/>
  </r>
  <r>
    <x v="2"/>
    <s v="SYLHGC-LH3D-306"/>
    <n v="306"/>
    <n v="13"/>
    <n v="3"/>
    <s v="3房2厅"/>
    <n v="107.24"/>
    <n v="35033"/>
    <n v="3756939"/>
    <n v="500"/>
    <n v="3810558.92"/>
    <s v="未售"/>
  </r>
  <r>
    <x v="2"/>
    <s v="SYLHGC-LH3D-401"/>
    <n v="401"/>
    <n v="13"/>
    <n v="4"/>
    <s v="3房2厅"/>
    <n v="107.24"/>
    <n v="35648"/>
    <n v="3822892"/>
    <n v="500"/>
    <n v="3876511.52"/>
    <s v="未售"/>
  </r>
  <r>
    <x v="2"/>
    <s v="SYLHGC-LH3D-402"/>
    <n v="402"/>
    <n v="13"/>
    <n v="4"/>
    <s v="3房2厅"/>
    <n v="104.12"/>
    <n v="34241"/>
    <n v="3565173"/>
    <n v="500"/>
    <n v="3617232.92"/>
    <s v="未售"/>
  </r>
  <r>
    <x v="2"/>
    <s v="SYLHGC-LH3D-403"/>
    <n v="403"/>
    <n v="13"/>
    <n v="4"/>
    <s v="3房2厅"/>
    <n v="104.12"/>
    <n v="33891"/>
    <n v="3528731"/>
    <n v="500"/>
    <n v="3580790.92"/>
    <s v="未售"/>
  </r>
  <r>
    <x v="2"/>
    <s v="SYLHGC-LH3D-404"/>
    <n v="404"/>
    <n v="13"/>
    <n v="4"/>
    <s v="3房2厅"/>
    <n v="104.12"/>
    <n v="33891"/>
    <n v="3528731"/>
    <n v="500"/>
    <n v="3580790.92"/>
    <s v="未售"/>
  </r>
  <r>
    <x v="2"/>
    <s v="SYLHGC-LH3D-405"/>
    <n v="405"/>
    <n v="13"/>
    <n v="4"/>
    <s v="3房2厅"/>
    <n v="104.12"/>
    <n v="34241"/>
    <n v="3565173"/>
    <n v="500"/>
    <n v="3617232.92"/>
    <s v="未售"/>
  </r>
  <r>
    <x v="2"/>
    <s v="SYLHGC-LH3D-406"/>
    <n v="406"/>
    <n v="13"/>
    <n v="4"/>
    <s v="3房2厅"/>
    <n v="107.24"/>
    <n v="36234"/>
    <n v="3885734"/>
    <n v="500"/>
    <n v="3939354.1599999997"/>
    <s v="未售"/>
  </r>
  <r>
    <x v="2"/>
    <s v="SYLHGC-LH3D-501"/>
    <n v="501"/>
    <n v="13"/>
    <n v="5"/>
    <s v="3房2厅"/>
    <n v="107.24"/>
    <n v="35888"/>
    <n v="3848629"/>
    <n v="500"/>
    <n v="3902249.1199999996"/>
    <s v="未售"/>
  </r>
  <r>
    <x v="2"/>
    <s v="SYLHGC-LH3D-502"/>
    <n v="502"/>
    <n v="13"/>
    <n v="5"/>
    <s v="3房2厅"/>
    <n v="104.12"/>
    <n v="34481"/>
    <n v="3590162"/>
    <n v="500"/>
    <n v="3642221.72"/>
    <s v="未售"/>
  </r>
  <r>
    <x v="2"/>
    <s v="SYLHGC-LH3D-503"/>
    <n v="503"/>
    <n v="13"/>
    <n v="5"/>
    <s v="3房2厅"/>
    <n v="104.12"/>
    <n v="34131"/>
    <n v="3553720"/>
    <n v="500"/>
    <n v="3605779.72"/>
    <s v="未售"/>
  </r>
  <r>
    <x v="2"/>
    <s v="SYLHGC-LH3D-504"/>
    <n v="504"/>
    <n v="13"/>
    <n v="5"/>
    <s v="3房2厅"/>
    <n v="104.12"/>
    <n v="34131"/>
    <n v="3553720"/>
    <n v="500"/>
    <n v="3605779.72"/>
    <s v="未售"/>
  </r>
  <r>
    <x v="2"/>
    <s v="SYLHGC-LH3D-505"/>
    <n v="505"/>
    <n v="13"/>
    <n v="5"/>
    <s v="3房2厅"/>
    <n v="104.12"/>
    <n v="34481"/>
    <n v="3590162"/>
    <n v="500"/>
    <n v="3642221.72"/>
    <s v="未售"/>
  </r>
  <r>
    <x v="2"/>
    <s v="SYLHGC-LH3D-506"/>
    <n v="506"/>
    <n v="13"/>
    <n v="5"/>
    <s v="3房2厅"/>
    <n v="107.24"/>
    <n v="36474"/>
    <n v="3911472"/>
    <n v="500"/>
    <n v="3965091.76"/>
    <s v="未售"/>
  </r>
  <r>
    <x v="2"/>
    <s v="SYLHGC-LH3D-601"/>
    <n v="601"/>
    <n v="13"/>
    <n v="6"/>
    <s v="3房2厅"/>
    <n v="107.24"/>
    <n v="36129"/>
    <n v="3874474"/>
    <n v="500"/>
    <n v="3928093.96"/>
    <s v="未售"/>
  </r>
  <r>
    <x v="2"/>
    <s v="SYLHGC-LH3D-602"/>
    <n v="602"/>
    <n v="13"/>
    <n v="6"/>
    <s v="3房2厅"/>
    <n v="104.12"/>
    <n v="34721"/>
    <n v="3615151"/>
    <n v="500"/>
    <n v="3667210.52"/>
    <s v="未售"/>
  </r>
  <r>
    <x v="2"/>
    <s v="SYLHGC-LH3D-603"/>
    <n v="603"/>
    <n v="13"/>
    <n v="6"/>
    <s v="3房2厅"/>
    <n v="104.12"/>
    <n v="34371"/>
    <n v="3578709"/>
    <n v="500"/>
    <n v="3630768.52"/>
    <s v="未售"/>
  </r>
  <r>
    <x v="2"/>
    <s v="SYLHGC-LH3D-604"/>
    <n v="604"/>
    <n v="13"/>
    <n v="6"/>
    <s v="3房2厅"/>
    <n v="104.12"/>
    <n v="34371"/>
    <n v="3578709"/>
    <n v="500"/>
    <n v="3630768.52"/>
    <s v="未售"/>
  </r>
  <r>
    <x v="2"/>
    <s v="SYLHGC-LH3D-605"/>
    <n v="605"/>
    <n v="13"/>
    <n v="6"/>
    <s v="3房2厅"/>
    <n v="104.12"/>
    <n v="34721"/>
    <n v="3615151"/>
    <n v="500"/>
    <n v="3667210.52"/>
    <s v="未售"/>
  </r>
  <r>
    <x v="2"/>
    <s v="SYLHGC-LH3D-606"/>
    <n v="606"/>
    <n v="13"/>
    <n v="6"/>
    <s v="3房2厅"/>
    <n v="107.24"/>
    <n v="36714"/>
    <n v="3937209"/>
    <n v="500"/>
    <n v="3990829.36"/>
    <s v="未售"/>
  </r>
  <r>
    <x v="2"/>
    <s v="SYLHGC-LH3D-701"/>
    <n v="701"/>
    <n v="13"/>
    <n v="7"/>
    <s v="3房2厅"/>
    <n v="107.24"/>
    <n v="36368"/>
    <n v="3900104"/>
    <n v="500"/>
    <n v="3953724.32"/>
    <s v="未售"/>
  </r>
  <r>
    <x v="2"/>
    <s v="SYLHGC-LH3D-702"/>
    <n v="702"/>
    <n v="13"/>
    <n v="7"/>
    <s v="3房2厅"/>
    <n v="104.12"/>
    <n v="34961"/>
    <n v="3640139"/>
    <n v="500"/>
    <n v="3692199.3200000003"/>
    <s v="未售"/>
  </r>
  <r>
    <x v="2"/>
    <s v="SYLHGC-LH3D-703"/>
    <n v="703"/>
    <n v="13"/>
    <n v="7"/>
    <s v="3房2厅"/>
    <n v="104.12"/>
    <n v="34612"/>
    <n v="3603801"/>
    <n v="500"/>
    <n v="3655861.44"/>
    <s v="未售"/>
  </r>
  <r>
    <x v="2"/>
    <s v="SYLHGC-LH3D-704"/>
    <n v="704"/>
    <n v="13"/>
    <n v="7"/>
    <s v="3房2厅"/>
    <n v="104.12"/>
    <n v="34612"/>
    <n v="3603801"/>
    <n v="500"/>
    <n v="3655861.44"/>
    <s v="未售"/>
  </r>
  <r>
    <x v="2"/>
    <s v="SYLHGC-LH3D-705"/>
    <n v="705"/>
    <n v="13"/>
    <n v="7"/>
    <s v="3房2厅"/>
    <n v="104.12"/>
    <n v="34961"/>
    <n v="3640139"/>
    <n v="500"/>
    <n v="3692199.3200000003"/>
    <s v="未售"/>
  </r>
  <r>
    <x v="2"/>
    <s v="SYLHGC-LH3D-706"/>
    <n v="706"/>
    <n v="13"/>
    <n v="7"/>
    <s v="3房2厅"/>
    <n v="107.24"/>
    <n v="36954"/>
    <n v="3962947"/>
    <n v="500"/>
    <n v="4016566.96"/>
    <s v="未售"/>
  </r>
  <r>
    <x v="2"/>
    <s v="SYLHGC-LH3D-801"/>
    <n v="801"/>
    <n v="13"/>
    <n v="8"/>
    <s v="3房2厅"/>
    <n v="107.24"/>
    <n v="36609"/>
    <n v="3925949"/>
    <n v="500"/>
    <n v="3979569.1599999997"/>
    <s v="未售"/>
  </r>
  <r>
    <x v="2"/>
    <s v="SYLHGC-LH3D-802"/>
    <n v="802"/>
    <n v="13"/>
    <n v="8"/>
    <s v="3房2厅"/>
    <n v="104.12"/>
    <n v="35202"/>
    <n v="3665232"/>
    <n v="500"/>
    <n v="3717292.24"/>
    <s v="未售"/>
  </r>
  <r>
    <x v="2"/>
    <s v="SYLHGC-LH3D-803"/>
    <n v="803"/>
    <n v="13"/>
    <n v="8"/>
    <s v="3房2厅"/>
    <n v="104.12"/>
    <n v="34852"/>
    <n v="3628790"/>
    <n v="500"/>
    <n v="3680850.24"/>
    <s v="未售"/>
  </r>
  <r>
    <x v="2"/>
    <s v="SYLHGC-LH3D-804"/>
    <n v="804"/>
    <n v="13"/>
    <n v="8"/>
    <s v="3房2厅"/>
    <n v="104.12"/>
    <n v="34852"/>
    <n v="3628790"/>
    <n v="500"/>
    <n v="3680850.24"/>
    <s v="未售"/>
  </r>
  <r>
    <x v="2"/>
    <s v="SYLHGC-LH3D-805"/>
    <n v="805"/>
    <n v="13"/>
    <n v="8"/>
    <s v="3房2厅"/>
    <n v="104.12"/>
    <n v="35202"/>
    <n v="3665232"/>
    <n v="500"/>
    <n v="3717292.24"/>
    <s v="未售"/>
  </r>
  <r>
    <x v="2"/>
    <s v="SYLHGC-LH3D-806"/>
    <n v="806"/>
    <n v="13"/>
    <n v="8"/>
    <s v="3房2厅"/>
    <n v="107.24"/>
    <n v="37195"/>
    <n v="3988792"/>
    <n v="500"/>
    <n v="4042411.8"/>
    <s v="未售"/>
  </r>
  <r>
    <x v="2"/>
    <s v="SYLHGC-LH3D-901"/>
    <n v="901"/>
    <n v="13"/>
    <n v="9"/>
    <s v="3房2厅"/>
    <n v="107.24"/>
    <n v="36849"/>
    <n v="3951687"/>
    <n v="500"/>
    <n v="4005306.76"/>
    <s v="未售"/>
  </r>
  <r>
    <x v="2"/>
    <s v="SYLHGC-LH3D-902"/>
    <n v="902"/>
    <n v="13"/>
    <n v="9"/>
    <s v="3房2厅"/>
    <n v="104.12"/>
    <n v="35442"/>
    <n v="3690221"/>
    <n v="500"/>
    <n v="3742281.04"/>
    <s v="未售"/>
  </r>
  <r>
    <x v="2"/>
    <s v="SYLHGC-LH3D-903"/>
    <n v="903"/>
    <n v="13"/>
    <n v="9"/>
    <s v="3房2厅"/>
    <n v="104.12"/>
    <n v="35092"/>
    <n v="3653779"/>
    <n v="500"/>
    <n v="3705839.04"/>
    <s v="未售"/>
  </r>
  <r>
    <x v="2"/>
    <s v="SYLHGC-LH3D-904"/>
    <n v="904"/>
    <n v="13"/>
    <n v="9"/>
    <s v="3房2厅"/>
    <n v="104.12"/>
    <n v="35092"/>
    <n v="3653779"/>
    <n v="500"/>
    <n v="3705839.04"/>
    <s v="未售"/>
  </r>
  <r>
    <x v="2"/>
    <s v="SYLHGC-LH3D-905"/>
    <n v="905"/>
    <n v="13"/>
    <n v="9"/>
    <s v="3房2厅"/>
    <n v="104.12"/>
    <n v="35442"/>
    <n v="3690221"/>
    <n v="500"/>
    <n v="3742281.04"/>
    <s v="未售"/>
  </r>
  <r>
    <x v="2"/>
    <s v="SYLHGC-LH3D-906"/>
    <n v="906"/>
    <n v="13"/>
    <n v="9"/>
    <s v="3房2厅"/>
    <n v="107.24"/>
    <n v="37435"/>
    <n v="4014529"/>
    <n v="500"/>
    <n v="4068149.4"/>
    <s v="未售"/>
  </r>
  <r>
    <x v="3"/>
    <s v="SYLHGC-LH4D-1001"/>
    <n v="1001"/>
    <n v="15"/>
    <n v="10"/>
    <s v="3房2厅"/>
    <n v="105.47"/>
    <n v="39117"/>
    <n v="4125670"/>
    <n v="500"/>
    <n v="4178404.9899999998"/>
    <s v="未售"/>
  </r>
  <r>
    <x v="3"/>
    <s v="SYLHGC-LH4D-1002"/>
    <n v="1002"/>
    <n v="15"/>
    <n v="10"/>
    <s v="3房2厅"/>
    <n v="102.31"/>
    <n v="37904"/>
    <n v="3877958"/>
    <n v="500"/>
    <n v="3929113.24"/>
    <s v="未售"/>
  </r>
  <r>
    <x v="3"/>
    <s v="SYLHGC-LH4D-1003"/>
    <n v="1003"/>
    <n v="15"/>
    <n v="10"/>
    <s v="3房2厅"/>
    <n v="102.31"/>
    <n v="37904"/>
    <n v="3877958"/>
    <n v="500"/>
    <n v="3929113.24"/>
    <s v="未售"/>
  </r>
  <r>
    <x v="3"/>
    <s v="SYLHGC-LH4D-1004"/>
    <n v="1004"/>
    <n v="15"/>
    <n v="10"/>
    <s v="3房2厅"/>
    <n v="105.47"/>
    <n v="39727"/>
    <n v="4190007"/>
    <n v="500"/>
    <n v="4242741.6900000004"/>
    <s v="未售"/>
  </r>
  <r>
    <x v="3"/>
    <s v="SYLHGC-LH4D-101"/>
    <n v="101"/>
    <n v="15"/>
    <n v="1"/>
    <s v="3房2厅"/>
    <n v="103.96"/>
    <n v="31070"/>
    <n v="3230037"/>
    <n v="500"/>
    <n v="3282017.1999999997"/>
    <s v="未售"/>
  </r>
  <r>
    <x v="3"/>
    <s v="SYLHGC-LH4D-102"/>
    <n v="102"/>
    <n v="15"/>
    <n v="1"/>
    <s v="3房2厅"/>
    <n v="102.31"/>
    <n v="29857"/>
    <n v="3054670"/>
    <n v="500"/>
    <n v="3105824.67"/>
    <s v="未售"/>
  </r>
  <r>
    <x v="3"/>
    <s v="SYLHGC-LH4D-103"/>
    <n v="103"/>
    <n v="15"/>
    <n v="1"/>
    <s v="3房2厅"/>
    <n v="103.96"/>
    <n v="31680"/>
    <n v="3293453"/>
    <n v="500"/>
    <n v="3345432.8"/>
    <s v="未售"/>
  </r>
  <r>
    <x v="3"/>
    <s v="SYLHGC-LH4D-1101"/>
    <n v="1101"/>
    <n v="15"/>
    <n v="11"/>
    <s v="3房2厅"/>
    <n v="105.47"/>
    <n v="39357"/>
    <n v="4150983"/>
    <n v="500"/>
    <n v="4203717.79"/>
    <s v="未售"/>
  </r>
  <r>
    <x v="3"/>
    <s v="SYLHGC-LH4D-1102"/>
    <n v="1102"/>
    <n v="15"/>
    <n v="11"/>
    <s v="3房2厅"/>
    <n v="102.31"/>
    <n v="38144"/>
    <n v="3902513"/>
    <n v="500"/>
    <n v="3953667.64"/>
    <s v="未售"/>
  </r>
  <r>
    <x v="3"/>
    <s v="SYLHGC-LH4D-1103"/>
    <n v="1103"/>
    <n v="15"/>
    <n v="11"/>
    <s v="3房2厅"/>
    <n v="102.31"/>
    <n v="38144"/>
    <n v="3902513"/>
    <n v="500"/>
    <n v="3953667.64"/>
    <s v="未售"/>
  </r>
  <r>
    <x v="3"/>
    <s v="SYLHGC-LH4D-1104"/>
    <n v="1104"/>
    <n v="15"/>
    <n v="11"/>
    <s v="3房2厅"/>
    <n v="105.47"/>
    <n v="39967"/>
    <n v="4215319"/>
    <n v="500"/>
    <n v="4268054.49"/>
    <s v="未售"/>
  </r>
  <r>
    <x v="3"/>
    <s v="SYLHGC-LH4D-1201"/>
    <n v="1201"/>
    <n v="15"/>
    <n v="12"/>
    <s v="3房2厅"/>
    <n v="105.47"/>
    <n v="39598"/>
    <n v="4176401"/>
    <n v="500"/>
    <n v="4229136.0599999996"/>
    <s v="未售"/>
  </r>
  <r>
    <x v="3"/>
    <s v="SYLHGC-LH4D-1202"/>
    <n v="1202"/>
    <n v="15"/>
    <n v="12"/>
    <s v="3房2厅"/>
    <n v="102.31"/>
    <n v="38384"/>
    <n v="3927067"/>
    <n v="500"/>
    <n v="3978222.04"/>
    <s v="未售"/>
  </r>
  <r>
    <x v="3"/>
    <s v="SYLHGC-LH4D-1203"/>
    <n v="1203"/>
    <n v="15"/>
    <n v="12"/>
    <s v="3房2厅"/>
    <n v="102.31"/>
    <n v="38384"/>
    <n v="3927067"/>
    <n v="500"/>
    <n v="3978222.04"/>
    <s v="未售"/>
  </r>
  <r>
    <x v="3"/>
    <s v="SYLHGC-LH4D-1204"/>
    <n v="1204"/>
    <n v="15"/>
    <n v="12"/>
    <s v="3房2厅"/>
    <n v="105.47"/>
    <n v="40208"/>
    <n v="4240738"/>
    <n v="500"/>
    <n v="4293472.76"/>
    <s v="未售"/>
  </r>
  <r>
    <x v="3"/>
    <s v="SYLHGC-LH4D-1301"/>
    <n v="1301"/>
    <n v="15"/>
    <n v="13"/>
    <s v="3房2厅"/>
    <n v="105.47"/>
    <n v="39357"/>
    <n v="4150983"/>
    <n v="500"/>
    <n v="4203717.79"/>
    <s v="未售"/>
  </r>
  <r>
    <x v="3"/>
    <s v="SYLHGC-LH4D-1302"/>
    <n v="1302"/>
    <n v="15"/>
    <n v="13"/>
    <s v="3房2厅"/>
    <n v="102.31"/>
    <n v="38144"/>
    <n v="3902513"/>
    <n v="500"/>
    <n v="3953667.64"/>
    <s v="未售"/>
  </r>
  <r>
    <x v="3"/>
    <s v="SYLHGC-LH4D-1303"/>
    <n v="1303"/>
    <n v="15"/>
    <n v="13"/>
    <s v="3房2厅"/>
    <n v="102.31"/>
    <n v="38144"/>
    <n v="3902513"/>
    <n v="500"/>
    <n v="3953667.64"/>
    <s v="未售"/>
  </r>
  <r>
    <x v="3"/>
    <s v="SYLHGC-LH4D-1304"/>
    <n v="1304"/>
    <n v="15"/>
    <n v="13"/>
    <s v="3房2厅"/>
    <n v="105.47"/>
    <n v="39967"/>
    <n v="4215319"/>
    <n v="500"/>
    <n v="4268054.49"/>
    <s v="未售"/>
  </r>
  <r>
    <x v="3"/>
    <s v="SYLHGC-LH4D-1401"/>
    <n v="1401"/>
    <n v="15"/>
    <n v="14"/>
    <s v="3房2厅"/>
    <n v="105.47"/>
    <n v="39117"/>
    <n v="4125670"/>
    <n v="500"/>
    <n v="4178404.9899999998"/>
    <s v="未售"/>
  </r>
  <r>
    <x v="3"/>
    <s v="SYLHGC-LH4D-1402"/>
    <n v="1402"/>
    <n v="15"/>
    <n v="14"/>
    <s v="3房2厅"/>
    <n v="102.31"/>
    <n v="37904"/>
    <n v="3877958"/>
    <n v="500"/>
    <n v="3929113.24"/>
    <s v="未售"/>
  </r>
  <r>
    <x v="3"/>
    <s v="SYLHGC-LH4D-1403"/>
    <n v="1403"/>
    <n v="15"/>
    <n v="14"/>
    <s v="3房2厅"/>
    <n v="102.31"/>
    <n v="35600"/>
    <n v="3642236"/>
    <n v="500"/>
    <n v="3693391"/>
    <s v="未售"/>
  </r>
  <r>
    <x v="3"/>
    <s v="SYLHGC-LH4D-1404"/>
    <n v="1404"/>
    <n v="15"/>
    <n v="14"/>
    <s v="3房2厅"/>
    <n v="105.47"/>
    <n v="39727"/>
    <n v="4190007"/>
    <n v="500"/>
    <n v="4242741.6900000004"/>
    <s v="未售"/>
  </r>
  <r>
    <x v="3"/>
    <s v="SYLHGC-LH4D-1501"/>
    <n v="1501"/>
    <n v="15"/>
    <n v="15"/>
    <s v="3房2厅"/>
    <n v="105.47"/>
    <n v="35888"/>
    <n v="3785107"/>
    <n v="500"/>
    <n v="3837842.36"/>
    <s v="未售"/>
  </r>
  <r>
    <x v="3"/>
    <s v="SYLHGC-LH4D-1502"/>
    <n v="1502"/>
    <n v="15"/>
    <n v="15"/>
    <s v="3房2厅"/>
    <n v="102.31"/>
    <n v="34771"/>
    <n v="3557421"/>
    <n v="500"/>
    <n v="3608576.0100000002"/>
    <s v="未售"/>
  </r>
  <r>
    <x v="3"/>
    <s v="SYLHGC-LH4D-1503"/>
    <n v="1503"/>
    <n v="15"/>
    <n v="15"/>
    <s v="3房2厅"/>
    <n v="102.31"/>
    <n v="34771"/>
    <n v="3557421"/>
    <n v="500"/>
    <n v="3608576.0100000002"/>
    <s v="未售"/>
  </r>
  <r>
    <x v="3"/>
    <s v="SYLHGC-LH4D-1504"/>
    <n v="1504"/>
    <n v="15"/>
    <n v="15"/>
    <s v="3房2厅"/>
    <n v="105.47"/>
    <n v="36448"/>
    <n v="3844171"/>
    <n v="500"/>
    <n v="3896905.56"/>
    <s v="未售"/>
  </r>
  <r>
    <x v="3"/>
    <s v="SYLHGC-LH4D-201"/>
    <n v="201"/>
    <n v="15"/>
    <n v="2"/>
    <s v="3房2厅"/>
    <n v="105.47"/>
    <n v="34193"/>
    <n v="3606336"/>
    <n v="500"/>
    <n v="3659070.71"/>
    <s v="未售"/>
  </r>
  <r>
    <x v="3"/>
    <s v="SYLHGC-LH4D-202"/>
    <n v="202"/>
    <n v="15"/>
    <n v="2"/>
    <s v="3房2厅"/>
    <n v="102.31"/>
    <n v="32979"/>
    <n v="3374081"/>
    <n v="500"/>
    <n v="3425236.49"/>
    <s v="未售"/>
  </r>
  <r>
    <x v="3"/>
    <s v="SYLHGC-LH4D-203"/>
    <n v="203"/>
    <n v="15"/>
    <n v="2"/>
    <s v="3房2厅"/>
    <n v="105.47"/>
    <n v="34803"/>
    <n v="3670672"/>
    <n v="500"/>
    <n v="3723407.41"/>
    <s v="未售"/>
  </r>
  <r>
    <x v="3"/>
    <s v="SYLHGC-LH4D-301"/>
    <n v="301"/>
    <n v="15"/>
    <n v="3"/>
    <s v="3房2厅"/>
    <n v="105.47"/>
    <n v="36115"/>
    <n v="3809049"/>
    <n v="500"/>
    <n v="3861784.05"/>
    <s v="未售"/>
  </r>
  <r>
    <x v="3"/>
    <s v="SYLHGC-LH4D-302"/>
    <n v="302"/>
    <n v="15"/>
    <n v="3"/>
    <s v="3房2厅"/>
    <n v="102.31"/>
    <n v="32778"/>
    <n v="3353517"/>
    <n v="500"/>
    <n v="3404672.18"/>
    <s v="未售"/>
  </r>
  <r>
    <x v="3"/>
    <s v="SYLHGC-LH4D-303"/>
    <n v="303"/>
    <n v="15"/>
    <n v="3"/>
    <s v="3房2厅"/>
    <n v="102.31"/>
    <n v="34902"/>
    <n v="3570824"/>
    <n v="500"/>
    <n v="3621978.62"/>
    <s v="未售"/>
  </r>
  <r>
    <x v="3"/>
    <s v="SYLHGC-LH4D-304"/>
    <n v="304"/>
    <n v="15"/>
    <n v="3"/>
    <s v="3房2厅"/>
    <n v="105.47"/>
    <n v="36724"/>
    <n v="3873280"/>
    <n v="500"/>
    <n v="3926015.28"/>
    <s v="未售"/>
  </r>
  <r>
    <x v="3"/>
    <s v="SYLHGC-LH4D-401"/>
    <n v="401"/>
    <n v="15"/>
    <n v="4"/>
    <s v="3房2厅"/>
    <n v="105.47"/>
    <n v="37676"/>
    <n v="3973688"/>
    <n v="500"/>
    <n v="4026422.7199999997"/>
    <s v="未售"/>
  </r>
  <r>
    <x v="3"/>
    <s v="SYLHGC-LH4D-402"/>
    <n v="402"/>
    <n v="15"/>
    <n v="4"/>
    <s v="3房2厅"/>
    <n v="102.31"/>
    <n v="36463"/>
    <n v="3730530"/>
    <n v="500"/>
    <n v="3781684.5300000003"/>
    <s v="未售"/>
  </r>
  <r>
    <x v="3"/>
    <s v="SYLHGC-LH4D-403"/>
    <n v="403"/>
    <n v="15"/>
    <n v="4"/>
    <s v="3房2厅"/>
    <n v="102.31"/>
    <n v="36463"/>
    <n v="3730530"/>
    <n v="500"/>
    <n v="3781684.5300000003"/>
    <s v="未售"/>
  </r>
  <r>
    <x v="3"/>
    <s v="SYLHGC-LH4D-404"/>
    <n v="404"/>
    <n v="15"/>
    <n v="4"/>
    <s v="3房2厅"/>
    <n v="105.47"/>
    <n v="38286"/>
    <n v="4038024"/>
    <n v="500"/>
    <n v="4090759.42"/>
    <s v="未售"/>
  </r>
  <r>
    <x v="3"/>
    <s v="SYLHGC-LH4D-501"/>
    <n v="501"/>
    <n v="15"/>
    <n v="5"/>
    <s v="3房2厅"/>
    <n v="105.47"/>
    <n v="37916"/>
    <n v="3999001"/>
    <n v="500"/>
    <n v="4051735.52"/>
    <s v="未售"/>
  </r>
  <r>
    <x v="3"/>
    <s v="SYLHGC-LH4D-502"/>
    <n v="502"/>
    <n v="15"/>
    <n v="5"/>
    <s v="3房2厅"/>
    <n v="102.31"/>
    <n v="36703"/>
    <n v="3755084"/>
    <n v="500"/>
    <n v="3806238.93"/>
    <s v="未售"/>
  </r>
  <r>
    <x v="3"/>
    <s v="SYLHGC-LH4D-503"/>
    <n v="503"/>
    <n v="15"/>
    <n v="5"/>
    <s v="3房2厅"/>
    <n v="102.31"/>
    <n v="36703"/>
    <n v="3755084"/>
    <n v="500"/>
    <n v="3806238.93"/>
    <s v="未售"/>
  </r>
  <r>
    <x v="3"/>
    <s v="SYLHGC-LH4D-504"/>
    <n v="504"/>
    <n v="15"/>
    <n v="5"/>
    <s v="3房2厅"/>
    <n v="105.47"/>
    <n v="38526"/>
    <n v="4063337"/>
    <n v="500"/>
    <n v="4116072.2199999997"/>
    <s v="未售"/>
  </r>
  <r>
    <x v="3"/>
    <s v="SYLHGC-LH4D-601"/>
    <n v="601"/>
    <n v="15"/>
    <n v="6"/>
    <s v="3房2厅"/>
    <n v="105.47"/>
    <n v="38156"/>
    <n v="4024313"/>
    <n v="500"/>
    <n v="4077048.32"/>
    <s v="未售"/>
  </r>
  <r>
    <x v="3"/>
    <s v="SYLHGC-LH4D-602"/>
    <n v="602"/>
    <n v="15"/>
    <n v="6"/>
    <s v="3房2厅"/>
    <n v="102.31"/>
    <n v="36943"/>
    <n v="3779638"/>
    <n v="500"/>
    <n v="3830793.33"/>
    <s v="未售"/>
  </r>
  <r>
    <x v="3"/>
    <s v="SYLHGC-LH4D-603"/>
    <n v="603"/>
    <n v="15"/>
    <n v="6"/>
    <s v="3房2厅"/>
    <n v="102.31"/>
    <n v="36943"/>
    <n v="3779638"/>
    <n v="500"/>
    <n v="3830793.33"/>
    <s v="未售"/>
  </r>
  <r>
    <x v="3"/>
    <s v="SYLHGC-LH4D-604"/>
    <n v="604"/>
    <n v="15"/>
    <n v="6"/>
    <s v="3房2厅"/>
    <n v="105.47"/>
    <n v="38766"/>
    <n v="4088650"/>
    <n v="500"/>
    <n v="4141385.02"/>
    <s v="未售"/>
  </r>
  <r>
    <x v="3"/>
    <s v="SYLHGC-LH4D-701"/>
    <n v="701"/>
    <n v="15"/>
    <n v="7"/>
    <s v="3房2厅"/>
    <n v="105.47"/>
    <n v="38397"/>
    <n v="4049732"/>
    <n v="500"/>
    <n v="4102466.59"/>
    <s v="未售"/>
  </r>
  <r>
    <x v="3"/>
    <s v="SYLHGC-LH4D-702"/>
    <n v="702"/>
    <n v="15"/>
    <n v="7"/>
    <s v="3房2厅"/>
    <n v="102.31"/>
    <n v="37184"/>
    <n v="3804295"/>
    <n v="500"/>
    <n v="3855450.04"/>
    <s v="未售"/>
  </r>
  <r>
    <x v="3"/>
    <s v="SYLHGC-LH4D-703"/>
    <n v="703"/>
    <n v="15"/>
    <n v="7"/>
    <s v="3房2厅"/>
    <n v="102.31"/>
    <n v="37184"/>
    <n v="3804295"/>
    <n v="500"/>
    <n v="3855450.04"/>
    <s v="未售"/>
  </r>
  <r>
    <x v="3"/>
    <s v="SYLHGC-LH4D-704"/>
    <n v="704"/>
    <n v="15"/>
    <n v="7"/>
    <s v="3房2厅"/>
    <n v="105.47"/>
    <n v="39007"/>
    <n v="4114068"/>
    <n v="500"/>
    <n v="4166803.29"/>
    <s v="未售"/>
  </r>
  <r>
    <x v="3"/>
    <s v="SYLHGC-LH4D-801"/>
    <n v="801"/>
    <n v="15"/>
    <n v="8"/>
    <s v="3房2厅"/>
    <n v="105.47"/>
    <n v="38637"/>
    <n v="4075044"/>
    <n v="500"/>
    <n v="4127779.39"/>
    <s v="未售"/>
  </r>
  <r>
    <x v="3"/>
    <s v="SYLHGC-LH4D-802"/>
    <n v="802"/>
    <n v="15"/>
    <n v="8"/>
    <s v="3房2厅"/>
    <n v="102.31"/>
    <n v="37424"/>
    <n v="3828849"/>
    <n v="500"/>
    <n v="3880004.44"/>
    <s v="未售"/>
  </r>
  <r>
    <x v="3"/>
    <s v="SYLHGC-LH4D-803"/>
    <n v="803"/>
    <n v="15"/>
    <n v="8"/>
    <s v="3房2厅"/>
    <n v="102.31"/>
    <n v="37424"/>
    <n v="3828849"/>
    <n v="500"/>
    <n v="3880004.44"/>
    <s v="未售"/>
  </r>
  <r>
    <x v="3"/>
    <s v="SYLHGC-LH4D-804"/>
    <n v="804"/>
    <n v="15"/>
    <n v="8"/>
    <s v="3房2厅"/>
    <n v="105.47"/>
    <n v="39247"/>
    <n v="4139381"/>
    <n v="500"/>
    <n v="4192116.09"/>
    <s v="未售"/>
  </r>
  <r>
    <x v="3"/>
    <s v="SYLHGC-LH4D-901"/>
    <n v="901"/>
    <n v="15"/>
    <n v="9"/>
    <s v="3房2厅"/>
    <n v="105.47"/>
    <n v="38877"/>
    <n v="4100357"/>
    <n v="500"/>
    <n v="4153092.19"/>
    <s v="未售"/>
  </r>
  <r>
    <x v="3"/>
    <s v="SYLHGC-LH4D-902"/>
    <n v="902"/>
    <n v="15"/>
    <n v="9"/>
    <s v="3房2厅"/>
    <n v="102.31"/>
    <n v="37664"/>
    <n v="3853404"/>
    <n v="500"/>
    <n v="3904558.8400000003"/>
    <s v="未售"/>
  </r>
  <r>
    <x v="3"/>
    <s v="SYLHGC-LH4D-903"/>
    <n v="903"/>
    <n v="15"/>
    <n v="9"/>
    <s v="3房2厅"/>
    <n v="102.31"/>
    <n v="37664"/>
    <n v="3853404"/>
    <n v="500"/>
    <n v="3904558.8400000003"/>
    <s v="未售"/>
  </r>
  <r>
    <x v="3"/>
    <s v="SYLHGC-LH4D-904"/>
    <n v="904"/>
    <n v="15"/>
    <n v="9"/>
    <s v="3房2厅"/>
    <n v="105.47"/>
    <n v="39487"/>
    <n v="4164694"/>
    <n v="500"/>
    <n v="4217428.8899999997"/>
    <s v="未售"/>
  </r>
  <r>
    <x v="4"/>
    <s v="SYLHGC-LH5D-1001"/>
    <n v="1001"/>
    <n v="17"/>
    <n v="10"/>
    <s v="3房2厅"/>
    <n v="106.86"/>
    <n v="37485"/>
    <n v="4005647"/>
    <n v="500"/>
    <n v="4059077.1"/>
    <s v="未售"/>
  </r>
  <r>
    <x v="4"/>
    <s v="SYLHGC-LH5D-1002"/>
    <n v="1002"/>
    <n v="17"/>
    <n v="10"/>
    <s v="3房2厅"/>
    <n v="103.74"/>
    <n v="33649"/>
    <n v="3490747"/>
    <n v="500"/>
    <n v="3542617.26"/>
    <s v="未售"/>
  </r>
  <r>
    <x v="4"/>
    <s v="SYLHGC-LH5D-1003"/>
    <n v="1003"/>
    <n v="17"/>
    <n v="10"/>
    <s v="3房2厅"/>
    <n v="103.74"/>
    <n v="35477"/>
    <n v="3680384"/>
    <n v="500"/>
    <n v="3732253.98"/>
    <s v="未售"/>
  </r>
  <r>
    <x v="4"/>
    <s v="SYLHGC-LH5D-1004"/>
    <n v="1004"/>
    <n v="17"/>
    <n v="10"/>
    <s v="3房2厅"/>
    <n v="103.74"/>
    <n v="33318"/>
    <n v="3456409"/>
    <n v="500"/>
    <n v="3508279.32"/>
    <s v="未售"/>
  </r>
  <r>
    <x v="4"/>
    <s v="SYLHGC-LH5D-1005"/>
    <n v="1005"/>
    <n v="17"/>
    <n v="10"/>
    <s v="3房2厅"/>
    <n v="103.74"/>
    <n v="33649"/>
    <n v="3490747"/>
    <n v="500"/>
    <n v="3542617.26"/>
    <s v="未售"/>
  </r>
  <r>
    <x v="4"/>
    <s v="SYLHGC-LH5D-1006"/>
    <n v="1006"/>
    <n v="17"/>
    <n v="10"/>
    <s v="3房2厅"/>
    <n v="106.86"/>
    <n v="37479"/>
    <n v="4005006"/>
    <n v="500"/>
    <n v="4058435.94"/>
    <s v="未售"/>
  </r>
  <r>
    <x v="4"/>
    <s v="SYLHGC-LH5D-101"/>
    <n v="101"/>
    <n v="17"/>
    <n v="1"/>
    <s v="3房2厅"/>
    <n v="106.86"/>
    <n v="30038"/>
    <n v="3209861"/>
    <n v="500"/>
    <n v="3263290.68"/>
    <s v="未售"/>
  </r>
  <r>
    <x v="4"/>
    <s v="SYLHGC-LH5D-102"/>
    <n v="102"/>
    <n v="17"/>
    <n v="1"/>
    <s v="3房2厅"/>
    <n v="103.74"/>
    <n v="28382"/>
    <n v="2944349"/>
    <n v="500"/>
    <n v="2996218.6799999997"/>
    <s v="未售"/>
  </r>
  <r>
    <x v="4"/>
    <s v="SYLHGC-LH5D-103"/>
    <n v="103"/>
    <n v="17"/>
    <n v="1"/>
    <s v="3房2厅"/>
    <n v="103.74"/>
    <n v="28031"/>
    <n v="2907936"/>
    <n v="500"/>
    <n v="2959805.94"/>
    <s v="未售"/>
  </r>
  <r>
    <x v="4"/>
    <s v="SYLHGC-LH5D-104"/>
    <n v="104"/>
    <n v="17"/>
    <n v="1"/>
    <s v="3房2厅"/>
    <n v="103.74"/>
    <n v="28382"/>
    <n v="2944349"/>
    <n v="500"/>
    <n v="2996218.6799999997"/>
    <s v="未售"/>
  </r>
  <r>
    <x v="4"/>
    <s v="SYLHGC-LH5D-105"/>
    <n v="105"/>
    <n v="17"/>
    <n v="1"/>
    <s v="3房2厅"/>
    <n v="106.86"/>
    <n v="30033"/>
    <n v="3209326"/>
    <n v="500"/>
    <n v="3262756.38"/>
    <s v="未售"/>
  </r>
  <r>
    <x v="4"/>
    <s v="SYLHGC-LH5D-1101"/>
    <n v="1101"/>
    <n v="17"/>
    <n v="11"/>
    <s v="3房2厅"/>
    <n v="106.86"/>
    <n v="37725"/>
    <n v="4031294"/>
    <n v="500"/>
    <n v="4084723.5"/>
    <s v="未售"/>
  </r>
  <r>
    <x v="4"/>
    <s v="SYLHGC-LH5D-1102"/>
    <n v="1102"/>
    <n v="17"/>
    <n v="11"/>
    <s v="3房2厅"/>
    <n v="103.74"/>
    <n v="36069"/>
    <n v="3741798"/>
    <n v="500"/>
    <n v="3793668.0599999996"/>
    <s v="未售"/>
  </r>
  <r>
    <x v="4"/>
    <s v="SYLHGC-LH5D-1103"/>
    <n v="1103"/>
    <n v="17"/>
    <n v="11"/>
    <s v="3房2厅"/>
    <n v="103.74"/>
    <n v="33544"/>
    <n v="3479855"/>
    <n v="500"/>
    <n v="3531724.56"/>
    <s v="未售"/>
  </r>
  <r>
    <x v="4"/>
    <s v="SYLHGC-LH5D-1104"/>
    <n v="1104"/>
    <n v="17"/>
    <n v="11"/>
    <s v="3房2厅"/>
    <n v="103.74"/>
    <n v="35717"/>
    <n v="3705282"/>
    <n v="500"/>
    <n v="3757151.5799999996"/>
    <s v="未售"/>
  </r>
  <r>
    <x v="4"/>
    <s v="SYLHGC-LH5D-1105"/>
    <n v="1105"/>
    <n v="17"/>
    <n v="11"/>
    <s v="3房2厅"/>
    <n v="103.74"/>
    <n v="36069"/>
    <n v="3741798"/>
    <n v="500"/>
    <n v="3793668.0599999996"/>
    <s v="未售"/>
  </r>
  <r>
    <x v="4"/>
    <s v="SYLHGC-LH5D-1106"/>
    <n v="1106"/>
    <n v="17"/>
    <n v="11"/>
    <s v="3房2厅"/>
    <n v="106.86"/>
    <n v="37719"/>
    <n v="4030652"/>
    <n v="500"/>
    <n v="4084082.34"/>
    <s v="未售"/>
  </r>
  <r>
    <x v="4"/>
    <s v="SYLHGC-LH5D-1201"/>
    <n v="1201"/>
    <n v="17"/>
    <n v="12"/>
    <s v="3房2厅"/>
    <n v="106.86"/>
    <n v="37965"/>
    <n v="4056940"/>
    <n v="500"/>
    <n v="4110369.9"/>
    <s v="未售"/>
  </r>
  <r>
    <x v="4"/>
    <s v="SYLHGC-LH5D-1202"/>
    <n v="1202"/>
    <n v="17"/>
    <n v="12"/>
    <s v="3房2厅"/>
    <n v="103.74"/>
    <n v="36310"/>
    <n v="3766799"/>
    <n v="500"/>
    <n v="3818669.4"/>
    <s v="未售"/>
  </r>
  <r>
    <x v="4"/>
    <s v="SYLHGC-LH5D-1203"/>
    <n v="1203"/>
    <n v="17"/>
    <n v="12"/>
    <s v="3房2厅"/>
    <n v="103.74"/>
    <n v="35958"/>
    <n v="3730283"/>
    <n v="500"/>
    <n v="3782152.92"/>
    <s v="未售"/>
  </r>
  <r>
    <x v="4"/>
    <s v="SYLHGC-LH5D-1204"/>
    <n v="1204"/>
    <n v="17"/>
    <n v="12"/>
    <s v="3房2厅"/>
    <n v="103.74"/>
    <n v="35958"/>
    <n v="3730283"/>
    <n v="500"/>
    <n v="3782152.92"/>
    <s v="未售"/>
  </r>
  <r>
    <x v="4"/>
    <s v="SYLHGC-LH5D-1205"/>
    <n v="1205"/>
    <n v="17"/>
    <n v="12"/>
    <s v="3房2厅"/>
    <n v="103.74"/>
    <n v="36310"/>
    <n v="3766799"/>
    <n v="500"/>
    <n v="3818669.4"/>
    <s v="未售"/>
  </r>
  <r>
    <x v="4"/>
    <s v="SYLHGC-LH5D-1206"/>
    <n v="1206"/>
    <n v="17"/>
    <n v="12"/>
    <s v="3房2厅"/>
    <n v="106.86"/>
    <n v="37960"/>
    <n v="4056406"/>
    <n v="500"/>
    <n v="4109835.6"/>
    <s v="未售"/>
  </r>
  <r>
    <x v="4"/>
    <s v="SYLHGC-LH5D-1301"/>
    <n v="1301"/>
    <n v="17"/>
    <n v="13"/>
    <s v="3房2厅"/>
    <n v="106.86"/>
    <n v="37725"/>
    <n v="4031294"/>
    <n v="500"/>
    <n v="4084723.5"/>
    <s v="未售"/>
  </r>
  <r>
    <x v="4"/>
    <s v="SYLHGC-LH5D-1302"/>
    <n v="1302"/>
    <n v="17"/>
    <n v="13"/>
    <s v="3房2厅"/>
    <n v="103.74"/>
    <n v="36069"/>
    <n v="3741798"/>
    <n v="500"/>
    <n v="3793668.0599999996"/>
    <s v="未售"/>
  </r>
  <r>
    <x v="4"/>
    <s v="SYLHGC-LH5D-1303"/>
    <n v="1303"/>
    <n v="17"/>
    <n v="13"/>
    <s v="3房2厅"/>
    <n v="103.74"/>
    <n v="35717"/>
    <n v="3705282"/>
    <n v="500"/>
    <n v="3757151.5799999996"/>
    <s v="未售"/>
  </r>
  <r>
    <x v="4"/>
    <s v="SYLHGC-LH5D-1304"/>
    <n v="1304"/>
    <n v="17"/>
    <n v="13"/>
    <s v="3房2厅"/>
    <n v="103.74"/>
    <n v="35717"/>
    <n v="3705282"/>
    <n v="500"/>
    <n v="3757151.5799999996"/>
    <s v="未售"/>
  </r>
  <r>
    <x v="4"/>
    <s v="SYLHGC-LH5D-1305"/>
    <n v="1305"/>
    <n v="17"/>
    <n v="13"/>
    <s v="3房2厅"/>
    <n v="103.74"/>
    <n v="36069"/>
    <n v="3741798"/>
    <n v="500"/>
    <n v="3793668.0599999996"/>
    <s v="未售"/>
  </r>
  <r>
    <x v="4"/>
    <s v="SYLHGC-LH5D-1306"/>
    <n v="1306"/>
    <n v="17"/>
    <n v="13"/>
    <s v="3房2厅"/>
    <n v="106.86"/>
    <n v="37719"/>
    <n v="4030652"/>
    <n v="500"/>
    <n v="4084082.34"/>
    <s v="未售"/>
  </r>
  <r>
    <x v="4"/>
    <s v="SYLHGC-LH5D-1401"/>
    <n v="1401"/>
    <n v="17"/>
    <n v="14"/>
    <s v="3房2厅"/>
    <n v="106.86"/>
    <n v="37485"/>
    <n v="4005647"/>
    <n v="500"/>
    <n v="4059077.1"/>
    <s v="未售"/>
  </r>
  <r>
    <x v="4"/>
    <s v="SYLHGC-LH5D-1402"/>
    <n v="1402"/>
    <n v="17"/>
    <n v="14"/>
    <s v="3房2厅"/>
    <n v="103.74"/>
    <n v="35829"/>
    <n v="3716900"/>
    <n v="500"/>
    <n v="3768770.46"/>
    <s v="未售"/>
  </r>
  <r>
    <x v="4"/>
    <s v="SYLHGC-LH5D-1403"/>
    <n v="1403"/>
    <n v="17"/>
    <n v="14"/>
    <s v="3房2厅"/>
    <n v="103.74"/>
    <n v="35477"/>
    <n v="3680384"/>
    <n v="500"/>
    <n v="3732253.98"/>
    <s v="未售"/>
  </r>
  <r>
    <x v="4"/>
    <s v="SYLHGC-LH5D-1404"/>
    <n v="1404"/>
    <n v="17"/>
    <n v="14"/>
    <s v="3房2厅"/>
    <n v="103.74"/>
    <n v="35477"/>
    <n v="3680384"/>
    <n v="500"/>
    <n v="3732253.98"/>
    <s v="未售"/>
  </r>
  <r>
    <x v="4"/>
    <s v="SYLHGC-LH5D-1405"/>
    <n v="1405"/>
    <n v="17"/>
    <n v="14"/>
    <s v="3房2厅"/>
    <n v="103.74"/>
    <n v="35829"/>
    <n v="3716900"/>
    <n v="500"/>
    <n v="3768770.46"/>
    <s v="未售"/>
  </r>
  <r>
    <x v="4"/>
    <s v="SYLHGC-LH5D-1406"/>
    <n v="1406"/>
    <n v="17"/>
    <n v="14"/>
    <s v="3房2厅"/>
    <n v="106.86"/>
    <n v="37479"/>
    <n v="4005006"/>
    <n v="500"/>
    <n v="4058435.94"/>
    <s v="未售"/>
  </r>
  <r>
    <x v="4"/>
    <s v="SYLHGC-LH5D-1501"/>
    <n v="1501"/>
    <n v="17"/>
    <n v="15"/>
    <s v="3房2厅"/>
    <n v="106.86"/>
    <n v="37245"/>
    <n v="3980001"/>
    <n v="500"/>
    <n v="4033430.7"/>
    <s v="未售"/>
  </r>
  <r>
    <x v="4"/>
    <s v="SYLHGC-LH5D-1502"/>
    <n v="1502"/>
    <n v="17"/>
    <n v="15"/>
    <s v="3房2厅"/>
    <n v="103.74"/>
    <n v="35589"/>
    <n v="3692003"/>
    <n v="500"/>
    <n v="3743872.86"/>
    <s v="未售"/>
  </r>
  <r>
    <x v="4"/>
    <s v="SYLHGC-LH5D-1503"/>
    <n v="1503"/>
    <n v="17"/>
    <n v="15"/>
    <s v="3房2厅"/>
    <n v="103.74"/>
    <n v="35237"/>
    <n v="3655486"/>
    <n v="500"/>
    <n v="3707356.38"/>
    <s v="未售"/>
  </r>
  <r>
    <x v="4"/>
    <s v="SYLHGC-LH5D-1504"/>
    <n v="1504"/>
    <n v="17"/>
    <n v="15"/>
    <s v="3房2厅"/>
    <n v="103.74"/>
    <n v="35237"/>
    <n v="3655486"/>
    <n v="500"/>
    <n v="3707356.38"/>
    <s v="未售"/>
  </r>
  <r>
    <x v="4"/>
    <s v="SYLHGC-LH5D-1505"/>
    <n v="1505"/>
    <n v="17"/>
    <n v="15"/>
    <s v="3房2厅"/>
    <n v="103.74"/>
    <n v="35589"/>
    <n v="3692003"/>
    <n v="500"/>
    <n v="3743872.86"/>
    <s v="未售"/>
  </r>
  <r>
    <x v="4"/>
    <s v="SYLHGC-LH5D-1506"/>
    <n v="1506"/>
    <n v="17"/>
    <n v="15"/>
    <s v="3房2厅"/>
    <n v="106.86"/>
    <n v="37239"/>
    <n v="3979360"/>
    <n v="500"/>
    <n v="4032789.54"/>
    <s v="未售"/>
  </r>
  <r>
    <x v="4"/>
    <s v="SYLHGC-LH5D-1601"/>
    <n v="1601"/>
    <n v="17"/>
    <n v="16"/>
    <s v="3房2厅"/>
    <n v="106.86"/>
    <n v="37005"/>
    <n v="3954354"/>
    <n v="500"/>
    <n v="4007784.3"/>
    <s v="未售"/>
  </r>
  <r>
    <x v="4"/>
    <s v="SYLHGC-LH5D-1602"/>
    <n v="1602"/>
    <n v="17"/>
    <n v="16"/>
    <s v="3房2厅"/>
    <n v="103.74"/>
    <n v="35348"/>
    <n v="3667002"/>
    <n v="500"/>
    <n v="3718871.52"/>
    <s v="未售"/>
  </r>
  <r>
    <x v="4"/>
    <s v="SYLHGC-LH5D-1603"/>
    <n v="1603"/>
    <n v="17"/>
    <n v="16"/>
    <s v="3房2厅"/>
    <n v="103.74"/>
    <n v="34997"/>
    <n v="3630589"/>
    <n v="500"/>
    <n v="3682458.78"/>
    <s v="未售"/>
  </r>
  <r>
    <x v="4"/>
    <s v="SYLHGC-LH5D-1604"/>
    <n v="1604"/>
    <n v="17"/>
    <n v="16"/>
    <s v="3房2厅"/>
    <n v="103.74"/>
    <n v="34997"/>
    <n v="3630589"/>
    <n v="500"/>
    <n v="3682458.78"/>
    <s v="未售"/>
  </r>
  <r>
    <x v="4"/>
    <s v="SYLHGC-LH5D-1605"/>
    <n v="1605"/>
    <n v="17"/>
    <n v="16"/>
    <s v="3房2厅"/>
    <n v="103.74"/>
    <n v="35348"/>
    <n v="3667002"/>
    <n v="500"/>
    <n v="3718871.52"/>
    <s v="未售"/>
  </r>
  <r>
    <x v="4"/>
    <s v="SYLHGC-LH5D-1606"/>
    <n v="1606"/>
    <n v="17"/>
    <n v="16"/>
    <s v="3房2厅"/>
    <n v="106.86"/>
    <n v="34748"/>
    <n v="3713171"/>
    <n v="500"/>
    <n v="3766601.28"/>
    <s v="未售"/>
  </r>
  <r>
    <x v="4"/>
    <s v="SYLHGC-LH5D-1701"/>
    <n v="1701"/>
    <n v="17"/>
    <n v="17"/>
    <s v="3房2厅"/>
    <n v="106.86"/>
    <n v="33905"/>
    <n v="3623088"/>
    <n v="500"/>
    <n v="3676518.3"/>
    <s v="未售"/>
  </r>
  <r>
    <x v="4"/>
    <s v="SYLHGC-LH5D-1702"/>
    <n v="1702"/>
    <n v="17"/>
    <n v="17"/>
    <s v="3房2厅"/>
    <n v="103.74"/>
    <n v="32382"/>
    <n v="3359309"/>
    <n v="500"/>
    <n v="3411178.6799999997"/>
    <s v="未售"/>
  </r>
  <r>
    <x v="4"/>
    <s v="SYLHGC-LH5D-1703"/>
    <n v="1703"/>
    <n v="17"/>
    <n v="17"/>
    <s v="3房2厅"/>
    <n v="103.74"/>
    <n v="32058"/>
    <n v="3325697"/>
    <n v="500"/>
    <n v="3377566.92"/>
    <s v="未售"/>
  </r>
  <r>
    <x v="4"/>
    <s v="SYLHGC-LH5D-1704"/>
    <n v="1704"/>
    <n v="17"/>
    <n v="17"/>
    <s v="3房2厅"/>
    <n v="103.74"/>
    <n v="30105"/>
    <n v="3123093"/>
    <n v="500"/>
    <n v="3174962.6999999997"/>
    <s v="未售"/>
  </r>
  <r>
    <x v="4"/>
    <s v="SYLHGC-LH5D-1705"/>
    <n v="1705"/>
    <n v="17"/>
    <n v="17"/>
    <s v="3房2厅"/>
    <n v="103.74"/>
    <n v="32382"/>
    <n v="3359309"/>
    <n v="500"/>
    <n v="3411178.6799999997"/>
    <s v="未售"/>
  </r>
  <r>
    <x v="4"/>
    <s v="SYLHGC-LH5D-1706"/>
    <n v="1706"/>
    <n v="17"/>
    <n v="17"/>
    <s v="3房2厅"/>
    <n v="106.86"/>
    <n v="33899"/>
    <n v="3622447"/>
    <n v="500"/>
    <n v="3675877.14"/>
    <s v="未售"/>
  </r>
  <r>
    <x v="4"/>
    <s v="SYLHGC-LH5D-201"/>
    <n v="201"/>
    <n v="17"/>
    <n v="2"/>
    <s v="3房2厅"/>
    <n v="106.86"/>
    <n v="33041"/>
    <n v="3530761"/>
    <n v="500"/>
    <n v="3584191.26"/>
    <s v="未售"/>
  </r>
  <r>
    <x v="4"/>
    <s v="SYLHGC-LH5D-202"/>
    <n v="202"/>
    <n v="17"/>
    <n v="2"/>
    <s v="3房2厅"/>
    <n v="103.74"/>
    <n v="31385"/>
    <n v="3255880"/>
    <n v="500"/>
    <n v="3307749.9"/>
    <s v="未售"/>
  </r>
  <r>
    <x v="4"/>
    <s v="SYLHGC-LH5D-203"/>
    <n v="203"/>
    <n v="17"/>
    <n v="2"/>
    <s v="3房2厅"/>
    <n v="103.74"/>
    <n v="31034"/>
    <n v="3219467"/>
    <n v="500"/>
    <n v="3271337.1599999997"/>
    <s v="未售"/>
  </r>
  <r>
    <x v="4"/>
    <s v="SYLHGC-LH5D-204"/>
    <n v="204"/>
    <n v="17"/>
    <n v="2"/>
    <s v="3房2厅"/>
    <n v="103.74"/>
    <n v="31385"/>
    <n v="3255880"/>
    <n v="500"/>
    <n v="3307749.9"/>
    <s v="未售"/>
  </r>
  <r>
    <x v="4"/>
    <s v="SYLHGC-LH5D-205"/>
    <n v="205"/>
    <n v="17"/>
    <n v="2"/>
    <s v="3房2厅"/>
    <n v="106.86"/>
    <n v="33035"/>
    <n v="3530120"/>
    <n v="500"/>
    <n v="3583550.1"/>
    <s v="未售"/>
  </r>
  <r>
    <x v="4"/>
    <s v="SYLHGC-LH5D-301"/>
    <n v="301"/>
    <n v="17"/>
    <n v="3"/>
    <s v="3房2厅"/>
    <n v="106.86"/>
    <n v="34843"/>
    <n v="3723323"/>
    <n v="500"/>
    <n v="3776752.98"/>
    <s v="未售"/>
  </r>
  <r>
    <x v="4"/>
    <s v="SYLHGC-LH5D-302"/>
    <n v="302"/>
    <n v="17"/>
    <n v="3"/>
    <s v="3房2厅"/>
    <n v="103.74"/>
    <n v="33186"/>
    <n v="3442716"/>
    <n v="500"/>
    <n v="3494585.6399999997"/>
    <s v="未售"/>
  </r>
  <r>
    <x v="4"/>
    <s v="SYLHGC-LH5D-303"/>
    <n v="303"/>
    <n v="17"/>
    <n v="3"/>
    <s v="3房2厅"/>
    <n v="103.74"/>
    <n v="32835"/>
    <n v="3406303"/>
    <n v="500"/>
    <n v="3458172.9"/>
    <s v="未售"/>
  </r>
  <r>
    <x v="4"/>
    <s v="SYLHGC-LH5D-304"/>
    <n v="304"/>
    <n v="17"/>
    <n v="3"/>
    <s v="3房2厅"/>
    <n v="103.74"/>
    <n v="32835"/>
    <n v="3406303"/>
    <n v="500"/>
    <n v="3458172.9"/>
    <s v="未售"/>
  </r>
  <r>
    <x v="4"/>
    <s v="SYLHGC-LH5D-305"/>
    <n v="305"/>
    <n v="17"/>
    <n v="3"/>
    <s v="3房2厅"/>
    <n v="103.74"/>
    <n v="33186"/>
    <n v="3442716"/>
    <n v="500"/>
    <n v="3494585.6399999997"/>
    <s v="未售"/>
  </r>
  <r>
    <x v="4"/>
    <s v="SYLHGC-LH5D-306"/>
    <n v="306"/>
    <n v="17"/>
    <n v="3"/>
    <s v="3房2厅"/>
    <n v="106.86"/>
    <n v="32716"/>
    <n v="3496032"/>
    <n v="500"/>
    <n v="3549461.76"/>
    <s v="未售"/>
  </r>
  <r>
    <x v="4"/>
    <s v="SYLHGC-LH5D-401"/>
    <n v="401"/>
    <n v="17"/>
    <n v="4"/>
    <s v="3房2厅"/>
    <n v="106.86"/>
    <n v="36043"/>
    <n v="3851555"/>
    <n v="500"/>
    <n v="3904984.98"/>
    <s v="未售"/>
  </r>
  <r>
    <x v="4"/>
    <s v="SYLHGC-LH5D-402"/>
    <n v="402"/>
    <n v="17"/>
    <n v="4"/>
    <s v="3房2厅"/>
    <n v="103.74"/>
    <n v="34388"/>
    <n v="3567411"/>
    <n v="500"/>
    <n v="3619281.1199999996"/>
    <s v="未售"/>
  </r>
  <r>
    <x v="4"/>
    <s v="SYLHGC-LH5D-403"/>
    <n v="403"/>
    <n v="17"/>
    <n v="4"/>
    <s v="3房2厅"/>
    <n v="103.74"/>
    <n v="34036"/>
    <n v="3530895"/>
    <n v="500"/>
    <n v="3582764.6399999997"/>
    <s v="未售"/>
  </r>
  <r>
    <x v="4"/>
    <s v="SYLHGC-LH5D-404"/>
    <n v="404"/>
    <n v="17"/>
    <n v="4"/>
    <s v="3房2厅"/>
    <n v="103.74"/>
    <n v="34036"/>
    <n v="3530895"/>
    <n v="500"/>
    <n v="3582764.6399999997"/>
    <s v="未售"/>
  </r>
  <r>
    <x v="4"/>
    <s v="SYLHGC-LH5D-405"/>
    <n v="405"/>
    <n v="17"/>
    <n v="4"/>
    <s v="3房2厅"/>
    <n v="103.74"/>
    <n v="34388"/>
    <n v="3567411"/>
    <n v="500"/>
    <n v="3619281.1199999996"/>
    <s v="未售"/>
  </r>
  <r>
    <x v="4"/>
    <s v="SYLHGC-LH5D-406"/>
    <n v="406"/>
    <n v="17"/>
    <n v="4"/>
    <s v="3房2厅"/>
    <n v="106.86"/>
    <n v="36037"/>
    <n v="3850914"/>
    <n v="500"/>
    <n v="3904343.82"/>
    <s v="未售"/>
  </r>
  <r>
    <x v="4"/>
    <s v="SYLHGC-LH5D-501"/>
    <n v="501"/>
    <n v="17"/>
    <n v="5"/>
    <s v="3房2厅"/>
    <n v="106.86"/>
    <n v="36284"/>
    <n v="3877308"/>
    <n v="500"/>
    <n v="3930738.2399999998"/>
    <s v="未售"/>
  </r>
  <r>
    <x v="4"/>
    <s v="SYLHGC-LH5D-502"/>
    <n v="502"/>
    <n v="17"/>
    <n v="5"/>
    <s v="3房2厅"/>
    <n v="103.74"/>
    <n v="32520"/>
    <n v="3373625"/>
    <n v="500"/>
    <n v="3425494.8"/>
    <s v="未售"/>
  </r>
  <r>
    <x v="4"/>
    <s v="SYLHGC-LH5D-503"/>
    <n v="503"/>
    <n v="17"/>
    <n v="5"/>
    <s v="3房2厅"/>
    <n v="103.74"/>
    <n v="34276"/>
    <n v="3555792"/>
    <n v="500"/>
    <n v="3607662.2399999998"/>
    <s v="未售"/>
  </r>
  <r>
    <x v="4"/>
    <s v="SYLHGC-LH5D-504"/>
    <n v="504"/>
    <n v="17"/>
    <n v="5"/>
    <s v="3房2厅"/>
    <n v="103.74"/>
    <n v="34276"/>
    <n v="3555792"/>
    <n v="500"/>
    <n v="3607662.2399999998"/>
    <s v="未售"/>
  </r>
  <r>
    <x v="4"/>
    <s v="SYLHGC-LH5D-505"/>
    <n v="505"/>
    <n v="17"/>
    <n v="5"/>
    <s v="3房2厅"/>
    <n v="103.74"/>
    <n v="34628"/>
    <n v="3592309"/>
    <n v="500"/>
    <n v="3644178.7199999997"/>
    <s v="未售"/>
  </r>
  <r>
    <x v="4"/>
    <s v="SYLHGC-LH5D-506"/>
    <n v="506"/>
    <n v="17"/>
    <n v="5"/>
    <s v="3房2厅"/>
    <n v="106.86"/>
    <n v="36278"/>
    <n v="3876667"/>
    <n v="500"/>
    <n v="3930097.08"/>
    <s v="未售"/>
  </r>
  <r>
    <x v="4"/>
    <s v="SYLHGC-LH5D-601"/>
    <n v="601"/>
    <n v="17"/>
    <n v="6"/>
    <s v="3房2厅"/>
    <n v="106.86"/>
    <n v="36524"/>
    <n v="3902955"/>
    <n v="500"/>
    <n v="3956384.64"/>
    <s v="未售"/>
  </r>
  <r>
    <x v="4"/>
    <s v="SYLHGC-LH5D-602"/>
    <n v="602"/>
    <n v="17"/>
    <n v="6"/>
    <s v="3房2厅"/>
    <n v="103.74"/>
    <n v="34868"/>
    <n v="3617206"/>
    <n v="500"/>
    <n v="3669076.32"/>
    <s v="未售"/>
  </r>
  <r>
    <x v="4"/>
    <s v="SYLHGC-LH5D-603"/>
    <n v="603"/>
    <n v="17"/>
    <n v="6"/>
    <s v="3房2厅"/>
    <n v="103.74"/>
    <n v="34516"/>
    <n v="3580690"/>
    <n v="500"/>
    <n v="3632559.84"/>
    <s v="未售"/>
  </r>
  <r>
    <x v="4"/>
    <s v="SYLHGC-LH5D-604"/>
    <n v="604"/>
    <n v="17"/>
    <n v="6"/>
    <s v="3房2厅"/>
    <n v="103.74"/>
    <n v="34516"/>
    <n v="3580690"/>
    <n v="500"/>
    <n v="3632559.84"/>
    <s v="未售"/>
  </r>
  <r>
    <x v="4"/>
    <s v="SYLHGC-LH5D-605"/>
    <n v="605"/>
    <n v="17"/>
    <n v="6"/>
    <s v="3房2厅"/>
    <n v="103.74"/>
    <n v="34868"/>
    <n v="3617206"/>
    <n v="500"/>
    <n v="3669076.32"/>
    <s v="未售"/>
  </r>
  <r>
    <x v="4"/>
    <s v="SYLHGC-LH5D-606"/>
    <n v="606"/>
    <n v="17"/>
    <n v="6"/>
    <s v="3房2厅"/>
    <n v="106.86"/>
    <n v="36518"/>
    <n v="3902313"/>
    <n v="500"/>
    <n v="3955743.48"/>
    <s v="未售"/>
  </r>
  <r>
    <x v="4"/>
    <s v="SYLHGC-LH5D-701"/>
    <n v="701"/>
    <n v="17"/>
    <n v="7"/>
    <s v="3房2厅"/>
    <n v="106.86"/>
    <n v="36764"/>
    <n v="3928601"/>
    <n v="500"/>
    <n v="3982031.04"/>
    <s v="未售"/>
  </r>
  <r>
    <x v="4"/>
    <s v="SYLHGC-LH5D-702"/>
    <n v="702"/>
    <n v="17"/>
    <n v="7"/>
    <s v="3房2厅"/>
    <n v="103.74"/>
    <n v="35108"/>
    <n v="3642104"/>
    <n v="500"/>
    <n v="3693973.92"/>
    <s v="未售"/>
  </r>
  <r>
    <x v="4"/>
    <s v="SYLHGC-LH5D-703"/>
    <n v="703"/>
    <n v="17"/>
    <n v="7"/>
    <s v="3房2厅"/>
    <n v="103.74"/>
    <n v="34757"/>
    <n v="3605691"/>
    <n v="500"/>
    <n v="3657561.1799999997"/>
    <s v="未售"/>
  </r>
  <r>
    <x v="4"/>
    <s v="SYLHGC-LH5D-704"/>
    <n v="704"/>
    <n v="17"/>
    <n v="7"/>
    <s v="3房2厅"/>
    <n v="103.74"/>
    <n v="34757"/>
    <n v="3605691"/>
    <n v="500"/>
    <n v="3657561.1799999997"/>
    <s v="未售"/>
  </r>
  <r>
    <x v="4"/>
    <s v="SYLHGC-LH5D-705"/>
    <n v="705"/>
    <n v="17"/>
    <n v="7"/>
    <s v="3房2厅"/>
    <n v="103.74"/>
    <n v="35108"/>
    <n v="3642104"/>
    <n v="500"/>
    <n v="3693973.92"/>
    <s v="未售"/>
  </r>
  <r>
    <x v="4"/>
    <s v="SYLHGC-LH5D-706"/>
    <n v="706"/>
    <n v="17"/>
    <n v="7"/>
    <s v="3房2厅"/>
    <n v="106.86"/>
    <n v="36759"/>
    <n v="3928067"/>
    <n v="500"/>
    <n v="3981496.7399999998"/>
    <s v="未售"/>
  </r>
  <r>
    <x v="4"/>
    <s v="SYLHGC-LH5D-801"/>
    <n v="801"/>
    <n v="17"/>
    <n v="8"/>
    <s v="3房2厅"/>
    <n v="106.86"/>
    <n v="37005"/>
    <n v="3954354"/>
    <n v="500"/>
    <n v="4007784.3"/>
    <s v="未售"/>
  </r>
  <r>
    <x v="4"/>
    <s v="SYLHGC-LH5D-802"/>
    <n v="802"/>
    <n v="17"/>
    <n v="8"/>
    <s v="3房2厅"/>
    <n v="103.74"/>
    <n v="35348"/>
    <n v="3667002"/>
    <n v="500"/>
    <n v="3718871.52"/>
    <s v="未售"/>
  </r>
  <r>
    <x v="4"/>
    <s v="SYLHGC-LH5D-803"/>
    <n v="803"/>
    <n v="17"/>
    <n v="8"/>
    <s v="3房2厅"/>
    <n v="103.74"/>
    <n v="34997"/>
    <n v="3630589"/>
    <n v="500"/>
    <n v="3682458.78"/>
    <s v="未售"/>
  </r>
  <r>
    <x v="4"/>
    <s v="SYLHGC-LH5D-804"/>
    <n v="804"/>
    <n v="17"/>
    <n v="8"/>
    <s v="3房2厅"/>
    <n v="103.74"/>
    <n v="34997"/>
    <n v="3630589"/>
    <n v="500"/>
    <n v="3682458.78"/>
    <s v="未售"/>
  </r>
  <r>
    <x v="4"/>
    <s v="SYLHGC-LH5D-805"/>
    <n v="805"/>
    <n v="17"/>
    <n v="8"/>
    <s v="3房2厅"/>
    <n v="103.74"/>
    <n v="35348"/>
    <n v="3667002"/>
    <n v="500"/>
    <n v="3718871.52"/>
    <s v="未售"/>
  </r>
  <r>
    <x v="4"/>
    <s v="SYLHGC-LH5D-806"/>
    <n v="806"/>
    <n v="17"/>
    <n v="8"/>
    <s v="3房2厅"/>
    <n v="106.86"/>
    <n v="36998"/>
    <n v="3953606"/>
    <n v="500"/>
    <n v="4007036.28"/>
    <s v="未售"/>
  </r>
  <r>
    <x v="4"/>
    <s v="SYLHGC-LH5D-901"/>
    <n v="901"/>
    <n v="17"/>
    <n v="9"/>
    <s v="3房2厅"/>
    <n v="106.86"/>
    <n v="37245"/>
    <n v="3980001"/>
    <n v="500"/>
    <n v="4033430.7"/>
    <s v="未售"/>
  </r>
  <r>
    <x v="4"/>
    <s v="SYLHGC-LH5D-902"/>
    <n v="902"/>
    <n v="17"/>
    <n v="9"/>
    <s v="3房2厅"/>
    <n v="103.74"/>
    <n v="35589"/>
    <n v="3692003"/>
    <n v="500"/>
    <n v="3743872.86"/>
    <s v="未售"/>
  </r>
  <r>
    <x v="4"/>
    <s v="SYLHGC-LH5D-903"/>
    <n v="903"/>
    <n v="17"/>
    <n v="9"/>
    <s v="3房2厅"/>
    <n v="103.74"/>
    <n v="35237"/>
    <n v="3655486"/>
    <n v="500"/>
    <n v="3707356.38"/>
    <s v="未售"/>
  </r>
  <r>
    <x v="4"/>
    <s v="SYLHGC-LH5D-904"/>
    <n v="904"/>
    <n v="17"/>
    <n v="9"/>
    <s v="3房2厅"/>
    <n v="103.74"/>
    <n v="35237"/>
    <n v="3655486"/>
    <n v="500"/>
    <n v="3707356.38"/>
    <s v="未售"/>
  </r>
  <r>
    <x v="4"/>
    <s v="SYLHGC-LH5D-905"/>
    <n v="905"/>
    <n v="17"/>
    <n v="9"/>
    <s v="3房2厅"/>
    <n v="103.74"/>
    <n v="35589"/>
    <n v="3692003"/>
    <n v="500"/>
    <n v="3743872.86"/>
    <s v="未售"/>
  </r>
  <r>
    <x v="4"/>
    <s v="SYLHGC-LH5D-906"/>
    <n v="906"/>
    <n v="17"/>
    <n v="9"/>
    <s v="3房2厅"/>
    <n v="106.86"/>
    <n v="37239"/>
    <n v="3979360"/>
    <n v="500"/>
    <n v="4032789.54"/>
    <s v="未售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1" autoFormatId="1" applyNumberFormats="0" applyBorderFormats="0" applyFontFormats="0" applyPatternFormats="0" applyAlignmentFormats="0" applyWidthHeightFormats="1" dataCaption="值" updatedVersion="4" minRefreshableVersion="3" createdVersion="6" useAutoFormatting="1" indent="0" outline="1" outlineData="1" showDrill="1" multipleFieldFilters="0">
  <location ref="A3:A4" firstHeaderRow="1" firstDataRow="1" firstDataCol="0"/>
  <pivotFields count="12">
    <pivotField defaultSubtotal="0" showAll="0">
      <items count="5">
        <item x="0"/>
        <item x="1"/>
        <item x="2"/>
        <item x="3"/>
        <item x="4"/>
      </items>
    </pivotField>
    <pivotField defaultSubtotal="0" showAll="0"/>
    <pivotField dataField="1" subtotalTop="0" showAll="0"/>
    <pivotField subtotalTop="0" showAll="0"/>
    <pivotField subtotalTop="0" showAll="0"/>
    <pivotField subtotalTop="0" showAll="0"/>
    <pivotField defaultSubtotal="0" showAll="0"/>
    <pivotField defaultSubtotal="0" showAll="0"/>
    <pivotField defaultSubtotal="0" showAll="0"/>
    <pivotField defaultSubtotal="0" numFmtId="1" showAll="0"/>
    <pivotField defaultSubtotal="0" numFmtId="1" showAll="0"/>
    <pivotField subtotalTop="0" showAll="0"/>
  </pivotFields>
  <dataFields count="1">
    <dataField name="计数项:房  号" fld="2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D7" firstHeaderRow="0" firstDataRow="1" firstDataCol="1"/>
  <pivotFields count="19">
    <pivotField subtotalTop="0" showAll="0"/>
    <pivotField subtotalTop="0" showAll="0"/>
    <pivotField dataField="1" subtotalTop="0" showAll="0"/>
    <pivotField subtotalTop="0" showAll="0"/>
    <pivotField axis="axisRow" subtotalTop="0" showAll="0">
      <items count="4">
        <item x="2"/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dataField="1" subtotalTop="0" showAll="0"/>
    <pivotField subtotalTop="0" showAll="0"/>
    <pivotField subtotalTop="0" showAll="0"/>
    <pivotField subtotalTop="0" numFmtId="1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计数项:房  号" fld="2" subtotal="count" baseField="0" baseItem="0"/>
    <dataField name="求和项:建筑面积（米²）" fld="9" baseField="4" baseItem="0"/>
    <dataField name="求和项:折后价" fld="18" baseField="4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3"/>
  <sheetViews>
    <sheetView workbookViewId="0">
      <selection activeCell="K1" sqref="K1"/>
    </sheetView>
  </sheetViews>
  <sheetFormatPr defaultColWidth="9" defaultRowHeight="13.5"/>
  <cols>
    <col min="1" max="1" width="6.81666666666667" customWidth="1"/>
    <col min="2" max="9" width="18.6333333333333" customWidth="1"/>
    <col min="10" max="10" width="11.6333333333333" customWidth="1"/>
    <col min="11" max="11" width="11.3666666666667" customWidth="1"/>
    <col min="12" max="17" width="8.81666666666667" customWidth="1"/>
  </cols>
  <sheetData>
    <row r="1" ht="49.5" customHeight="1" spans="1:9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ht="29.25" customHeight="1" spans="1:9">
      <c r="A2" s="32" t="s">
        <v>1</v>
      </c>
      <c r="B2" s="32"/>
      <c r="C2" s="32"/>
      <c r="D2" s="32"/>
      <c r="E2" s="32" t="s">
        <v>2</v>
      </c>
      <c r="F2" s="32"/>
      <c r="G2" s="32"/>
      <c r="H2" s="32"/>
      <c r="I2" s="32"/>
    </row>
    <row r="3" ht="30.75" spans="1:10">
      <c r="A3" s="33" t="s">
        <v>3</v>
      </c>
      <c r="B3" s="33" t="s">
        <v>4</v>
      </c>
      <c r="C3" s="33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t="s">
        <v>12</v>
      </c>
    </row>
    <row r="4" ht="19.5" spans="1:18">
      <c r="A4" s="33">
        <v>1</v>
      </c>
      <c r="B4" s="34" t="s">
        <v>13</v>
      </c>
      <c r="C4" s="33">
        <v>10</v>
      </c>
      <c r="D4" s="33" t="s">
        <v>14</v>
      </c>
      <c r="E4" s="34" t="s">
        <v>15</v>
      </c>
      <c r="F4" s="34" t="s">
        <v>16</v>
      </c>
      <c r="G4" s="34">
        <v>129.21</v>
      </c>
      <c r="H4" s="34">
        <v>101.46</v>
      </c>
      <c r="I4" s="35">
        <f>K4/H4</f>
        <v>718.933569879756</v>
      </c>
      <c r="J4">
        <v>61272.3</v>
      </c>
      <c r="K4" s="36">
        <f>ROUND(J4/0.84,0)</f>
        <v>72943</v>
      </c>
      <c r="M4" s="29" t="s">
        <v>17</v>
      </c>
      <c r="N4" s="37"/>
      <c r="O4">
        <v>61272.3</v>
      </c>
      <c r="P4" s="38">
        <v>0</v>
      </c>
      <c r="Q4">
        <f>O4-J4</f>
        <v>0</v>
      </c>
      <c r="R4" t="s">
        <v>18</v>
      </c>
    </row>
    <row r="5" ht="19.5" spans="1:17">
      <c r="A5" s="33">
        <v>2</v>
      </c>
      <c r="B5" s="34" t="s">
        <v>13</v>
      </c>
      <c r="C5" s="33">
        <v>10</v>
      </c>
      <c r="D5" s="33" t="s">
        <v>19</v>
      </c>
      <c r="E5" s="34" t="s">
        <v>20</v>
      </c>
      <c r="F5" s="34" t="s">
        <v>16</v>
      </c>
      <c r="G5" s="34">
        <v>81.34</v>
      </c>
      <c r="H5" s="34">
        <v>63.87</v>
      </c>
      <c r="I5" s="35">
        <f t="shared" ref="I5:I68" si="0">K5/H5</f>
        <v>1126.66353530609</v>
      </c>
      <c r="J5">
        <v>60446.03</v>
      </c>
      <c r="K5" s="36">
        <f t="shared" ref="K5:K68" si="1">ROUND(J5/0.84,0)</f>
        <v>71960</v>
      </c>
      <c r="M5" s="29" t="s">
        <v>21</v>
      </c>
      <c r="N5" s="37"/>
      <c r="O5">
        <v>60446.03</v>
      </c>
      <c r="P5" s="38">
        <v>0</v>
      </c>
      <c r="Q5">
        <f t="shared" ref="Q5:Q68" si="2">O5-J5</f>
        <v>0</v>
      </c>
    </row>
    <row r="6" ht="19.5" spans="1:17">
      <c r="A6" s="33">
        <v>3</v>
      </c>
      <c r="B6" s="34" t="s">
        <v>13</v>
      </c>
      <c r="C6" s="33">
        <v>10</v>
      </c>
      <c r="D6" s="33" t="s">
        <v>22</v>
      </c>
      <c r="E6" s="34" t="s">
        <v>15</v>
      </c>
      <c r="F6" s="34" t="s">
        <v>16</v>
      </c>
      <c r="G6" s="34">
        <v>129.21</v>
      </c>
      <c r="H6" s="34">
        <v>101.46</v>
      </c>
      <c r="I6" s="35">
        <f t="shared" si="0"/>
        <v>743.01202444313</v>
      </c>
      <c r="J6">
        <v>63324.34</v>
      </c>
      <c r="K6" s="36">
        <f t="shared" si="1"/>
        <v>75386</v>
      </c>
      <c r="M6" s="29" t="s">
        <v>23</v>
      </c>
      <c r="N6" s="37"/>
      <c r="O6">
        <v>63324.34</v>
      </c>
      <c r="P6" s="38">
        <v>0</v>
      </c>
      <c r="Q6">
        <f t="shared" si="2"/>
        <v>0</v>
      </c>
    </row>
    <row r="7" ht="19.5" spans="1:17">
      <c r="A7" s="33">
        <v>4</v>
      </c>
      <c r="B7" s="34" t="s">
        <v>13</v>
      </c>
      <c r="C7" s="33">
        <v>11</v>
      </c>
      <c r="D7" s="33" t="s">
        <v>24</v>
      </c>
      <c r="E7" s="34" t="s">
        <v>15</v>
      </c>
      <c r="F7" s="34" t="s">
        <v>16</v>
      </c>
      <c r="G7" s="34">
        <v>129.21</v>
      </c>
      <c r="H7" s="34">
        <v>101.46</v>
      </c>
      <c r="I7" s="35">
        <f t="shared" si="0"/>
        <v>723.329390892963</v>
      </c>
      <c r="J7">
        <v>61646.84</v>
      </c>
      <c r="K7" s="36">
        <f t="shared" si="1"/>
        <v>73389</v>
      </c>
      <c r="M7" s="29" t="s">
        <v>25</v>
      </c>
      <c r="N7" s="37"/>
      <c r="O7">
        <v>61646.84</v>
      </c>
      <c r="P7" s="38">
        <v>0</v>
      </c>
      <c r="Q7">
        <f t="shared" si="2"/>
        <v>0</v>
      </c>
    </row>
    <row r="8" ht="19.5" spans="1:17">
      <c r="A8" s="33">
        <v>5</v>
      </c>
      <c r="B8" s="34" t="s">
        <v>13</v>
      </c>
      <c r="C8" s="33">
        <v>11</v>
      </c>
      <c r="D8" s="33" t="s">
        <v>26</v>
      </c>
      <c r="E8" s="34" t="s">
        <v>20</v>
      </c>
      <c r="F8" s="34" t="s">
        <v>16</v>
      </c>
      <c r="G8" s="34">
        <v>81.34</v>
      </c>
      <c r="H8" s="34">
        <v>63.87</v>
      </c>
      <c r="I8" s="35">
        <f t="shared" si="0"/>
        <v>1133.66212619383</v>
      </c>
      <c r="J8">
        <v>60821.79</v>
      </c>
      <c r="K8" s="36">
        <f t="shared" si="1"/>
        <v>72407</v>
      </c>
      <c r="M8" s="29" t="s">
        <v>27</v>
      </c>
      <c r="N8" s="37"/>
      <c r="O8">
        <v>60821.79</v>
      </c>
      <c r="P8" s="38">
        <v>0</v>
      </c>
      <c r="Q8">
        <f t="shared" si="2"/>
        <v>0</v>
      </c>
    </row>
    <row r="9" ht="19.5" spans="1:17">
      <c r="A9" s="33">
        <v>6</v>
      </c>
      <c r="B9" s="34" t="s">
        <v>13</v>
      </c>
      <c r="C9" s="33">
        <v>11</v>
      </c>
      <c r="D9" s="33" t="s">
        <v>28</v>
      </c>
      <c r="E9" s="34" t="s">
        <v>15</v>
      </c>
      <c r="F9" s="34" t="s">
        <v>16</v>
      </c>
      <c r="G9" s="34">
        <v>129.21</v>
      </c>
      <c r="H9" s="34">
        <v>101.46</v>
      </c>
      <c r="I9" s="35">
        <f t="shared" si="0"/>
        <v>747.388133254485</v>
      </c>
      <c r="J9">
        <v>63696.91</v>
      </c>
      <c r="K9" s="36">
        <f t="shared" si="1"/>
        <v>75830</v>
      </c>
      <c r="M9" s="29" t="s">
        <v>29</v>
      </c>
      <c r="N9" s="37"/>
      <c r="O9">
        <v>63696.91</v>
      </c>
      <c r="P9" s="38">
        <v>0</v>
      </c>
      <c r="Q9">
        <f t="shared" si="2"/>
        <v>0</v>
      </c>
    </row>
    <row r="10" ht="19.5" spans="1:17">
      <c r="A10" s="33">
        <v>7</v>
      </c>
      <c r="B10" s="34" t="s">
        <v>13</v>
      </c>
      <c r="C10" s="33">
        <v>12</v>
      </c>
      <c r="D10" s="33" t="s">
        <v>30</v>
      </c>
      <c r="E10" s="34" t="s">
        <v>15</v>
      </c>
      <c r="F10" s="34" t="s">
        <v>16</v>
      </c>
      <c r="G10" s="34">
        <v>129.21</v>
      </c>
      <c r="H10" s="34">
        <v>101.46</v>
      </c>
      <c r="I10" s="35">
        <f t="shared" si="0"/>
        <v>727.72521190617</v>
      </c>
      <c r="J10">
        <v>62021.37</v>
      </c>
      <c r="K10" s="36">
        <f t="shared" si="1"/>
        <v>73835</v>
      </c>
      <c r="M10" s="29" t="s">
        <v>31</v>
      </c>
      <c r="N10" s="37"/>
      <c r="O10">
        <v>62021.37</v>
      </c>
      <c r="P10" s="38">
        <v>0</v>
      </c>
      <c r="Q10">
        <f t="shared" si="2"/>
        <v>0</v>
      </c>
    </row>
    <row r="11" ht="19.5" spans="1:17">
      <c r="A11" s="33">
        <v>8</v>
      </c>
      <c r="B11" s="34" t="s">
        <v>13</v>
      </c>
      <c r="C11" s="33">
        <v>12</v>
      </c>
      <c r="D11" s="33" t="s">
        <v>32</v>
      </c>
      <c r="E11" s="34" t="s">
        <v>20</v>
      </c>
      <c r="F11" s="34" t="s">
        <v>16</v>
      </c>
      <c r="G11" s="34">
        <v>81.34</v>
      </c>
      <c r="H11" s="34">
        <v>63.87</v>
      </c>
      <c r="I11" s="35">
        <f t="shared" si="0"/>
        <v>1140.45717864412</v>
      </c>
      <c r="J11">
        <v>61186.6</v>
      </c>
      <c r="K11" s="36">
        <f t="shared" si="1"/>
        <v>72841</v>
      </c>
      <c r="M11" s="29" t="s">
        <v>33</v>
      </c>
      <c r="N11" s="37"/>
      <c r="O11">
        <v>61186.6</v>
      </c>
      <c r="P11" s="38">
        <v>0</v>
      </c>
      <c r="Q11">
        <f t="shared" si="2"/>
        <v>0</v>
      </c>
    </row>
    <row r="12" ht="19.5" spans="1:17">
      <c r="A12" s="33">
        <v>9</v>
      </c>
      <c r="B12" s="34" t="s">
        <v>13</v>
      </c>
      <c r="C12" s="33">
        <v>12</v>
      </c>
      <c r="D12" s="33" t="s">
        <v>34</v>
      </c>
      <c r="E12" s="34" t="s">
        <v>15</v>
      </c>
      <c r="F12" s="34" t="s">
        <v>16</v>
      </c>
      <c r="G12" s="34">
        <v>129.21</v>
      </c>
      <c r="H12" s="34">
        <v>101.46</v>
      </c>
      <c r="I12" s="35">
        <f t="shared" si="0"/>
        <v>751.783954267692</v>
      </c>
      <c r="J12">
        <v>64071.44</v>
      </c>
      <c r="K12" s="36">
        <f t="shared" si="1"/>
        <v>76276</v>
      </c>
      <c r="M12" s="29" t="s">
        <v>35</v>
      </c>
      <c r="N12" s="37"/>
      <c r="O12">
        <v>64071.44</v>
      </c>
      <c r="P12" s="38">
        <v>0</v>
      </c>
      <c r="Q12">
        <f t="shared" si="2"/>
        <v>0</v>
      </c>
    </row>
    <row r="13" ht="19.5" spans="1:17">
      <c r="A13" s="33">
        <v>10</v>
      </c>
      <c r="B13" s="34" t="s">
        <v>13</v>
      </c>
      <c r="C13" s="33">
        <v>13</v>
      </c>
      <c r="D13" s="33" t="s">
        <v>36</v>
      </c>
      <c r="E13" s="34" t="s">
        <v>15</v>
      </c>
      <c r="F13" s="34" t="s">
        <v>16</v>
      </c>
      <c r="G13" s="34">
        <v>129.21</v>
      </c>
      <c r="H13" s="34">
        <v>101.46</v>
      </c>
      <c r="I13" s="35">
        <f t="shared" si="0"/>
        <v>732.121032919377</v>
      </c>
      <c r="J13">
        <v>62395.9</v>
      </c>
      <c r="K13" s="36">
        <f t="shared" si="1"/>
        <v>74281</v>
      </c>
      <c r="M13" s="29" t="s">
        <v>37</v>
      </c>
      <c r="N13" s="37"/>
      <c r="O13">
        <v>62395.9</v>
      </c>
      <c r="P13" s="38">
        <v>0</v>
      </c>
      <c r="Q13">
        <f t="shared" si="2"/>
        <v>0</v>
      </c>
    </row>
    <row r="14" ht="19.5" spans="1:17">
      <c r="A14" s="33">
        <v>11</v>
      </c>
      <c r="B14" s="34" t="s">
        <v>13</v>
      </c>
      <c r="C14" s="33">
        <v>13</v>
      </c>
      <c r="D14" s="33" t="s">
        <v>38</v>
      </c>
      <c r="E14" s="34" t="s">
        <v>20</v>
      </c>
      <c r="F14" s="34" t="s">
        <v>16</v>
      </c>
      <c r="G14" s="34">
        <v>81.34</v>
      </c>
      <c r="H14" s="34">
        <v>63.87</v>
      </c>
      <c r="I14" s="35">
        <f t="shared" si="0"/>
        <v>1147.44011272898</v>
      </c>
      <c r="J14">
        <v>61560.8</v>
      </c>
      <c r="K14" s="36">
        <f t="shared" si="1"/>
        <v>73287</v>
      </c>
      <c r="M14" s="29" t="s">
        <v>39</v>
      </c>
      <c r="N14" s="37"/>
      <c r="O14">
        <v>61560.8</v>
      </c>
      <c r="P14" s="38">
        <v>0</v>
      </c>
      <c r="Q14">
        <f t="shared" si="2"/>
        <v>0</v>
      </c>
    </row>
    <row r="15" ht="19.5" spans="1:17">
      <c r="A15" s="33">
        <v>12</v>
      </c>
      <c r="B15" s="34" t="s">
        <v>13</v>
      </c>
      <c r="C15" s="33">
        <v>13</v>
      </c>
      <c r="D15" s="33" t="s">
        <v>40</v>
      </c>
      <c r="E15" s="34" t="s">
        <v>15</v>
      </c>
      <c r="F15" s="34" t="s">
        <v>16</v>
      </c>
      <c r="G15" s="34">
        <v>129.21</v>
      </c>
      <c r="H15" s="34">
        <v>101.46</v>
      </c>
      <c r="I15" s="35">
        <f t="shared" si="0"/>
        <v>756.169919179972</v>
      </c>
      <c r="J15">
        <v>64445.97</v>
      </c>
      <c r="K15" s="36">
        <f t="shared" si="1"/>
        <v>76721</v>
      </c>
      <c r="M15" s="29" t="s">
        <v>41</v>
      </c>
      <c r="N15" s="37"/>
      <c r="O15">
        <v>64445.97</v>
      </c>
      <c r="P15" s="38">
        <v>0</v>
      </c>
      <c r="Q15">
        <f t="shared" si="2"/>
        <v>0</v>
      </c>
    </row>
    <row r="16" ht="19.5" spans="1:17">
      <c r="A16" s="33">
        <v>13</v>
      </c>
      <c r="B16" s="34" t="s">
        <v>13</v>
      </c>
      <c r="C16" s="33">
        <v>14</v>
      </c>
      <c r="D16" s="33" t="s">
        <v>42</v>
      </c>
      <c r="E16" s="34" t="s">
        <v>15</v>
      </c>
      <c r="F16" s="34" t="s">
        <v>16</v>
      </c>
      <c r="G16" s="34">
        <v>129.21</v>
      </c>
      <c r="H16" s="34">
        <v>101.46</v>
      </c>
      <c r="I16" s="35">
        <f t="shared" si="0"/>
        <v>736.516853932584</v>
      </c>
      <c r="J16">
        <v>62770.43</v>
      </c>
      <c r="K16" s="36">
        <f t="shared" si="1"/>
        <v>74727</v>
      </c>
      <c r="M16" s="29" t="s">
        <v>43</v>
      </c>
      <c r="N16" s="37"/>
      <c r="O16">
        <v>62770.43</v>
      </c>
      <c r="P16" s="38">
        <v>0</v>
      </c>
      <c r="Q16">
        <f t="shared" si="2"/>
        <v>0</v>
      </c>
    </row>
    <row r="17" ht="19.5" spans="1:17">
      <c r="A17" s="33">
        <v>14</v>
      </c>
      <c r="B17" s="34" t="s">
        <v>13</v>
      </c>
      <c r="C17" s="33">
        <v>14</v>
      </c>
      <c r="D17" s="33" t="s">
        <v>44</v>
      </c>
      <c r="E17" s="34" t="s">
        <v>20</v>
      </c>
      <c r="F17" s="34" t="s">
        <v>16</v>
      </c>
      <c r="G17" s="34">
        <v>81.34</v>
      </c>
      <c r="H17" s="34">
        <v>63.87</v>
      </c>
      <c r="I17" s="35">
        <f t="shared" si="0"/>
        <v>1154.3760764052</v>
      </c>
      <c r="J17">
        <v>61933.43</v>
      </c>
      <c r="K17" s="36">
        <f t="shared" si="1"/>
        <v>73730</v>
      </c>
      <c r="M17" s="29" t="s">
        <v>45</v>
      </c>
      <c r="N17" s="37"/>
      <c r="O17">
        <v>61933.43</v>
      </c>
      <c r="P17" s="38">
        <v>0</v>
      </c>
      <c r="Q17">
        <f t="shared" si="2"/>
        <v>0</v>
      </c>
    </row>
    <row r="18" ht="19.5" spans="1:17">
      <c r="A18" s="33">
        <v>15</v>
      </c>
      <c r="B18" s="34" t="s">
        <v>13</v>
      </c>
      <c r="C18" s="33">
        <v>14</v>
      </c>
      <c r="D18" s="33" t="s">
        <v>46</v>
      </c>
      <c r="E18" s="34" t="s">
        <v>15</v>
      </c>
      <c r="F18" s="34" t="s">
        <v>16</v>
      </c>
      <c r="G18" s="34">
        <v>129.21</v>
      </c>
      <c r="H18" s="34">
        <v>101.46</v>
      </c>
      <c r="I18" s="35">
        <f t="shared" si="0"/>
        <v>760.56574019318</v>
      </c>
      <c r="J18">
        <v>64820.5</v>
      </c>
      <c r="K18" s="36">
        <f t="shared" si="1"/>
        <v>77167</v>
      </c>
      <c r="M18" s="29" t="s">
        <v>47</v>
      </c>
      <c r="N18" s="37"/>
      <c r="O18">
        <v>64820.5</v>
      </c>
      <c r="P18" s="38">
        <v>0</v>
      </c>
      <c r="Q18">
        <f t="shared" si="2"/>
        <v>0</v>
      </c>
    </row>
    <row r="19" ht="19.5" spans="1:17">
      <c r="A19" s="33">
        <v>16</v>
      </c>
      <c r="B19" s="34" t="s">
        <v>13</v>
      </c>
      <c r="C19" s="33">
        <v>15</v>
      </c>
      <c r="D19" s="33" t="s">
        <v>48</v>
      </c>
      <c r="E19" s="34" t="s">
        <v>15</v>
      </c>
      <c r="F19" s="34" t="s">
        <v>16</v>
      </c>
      <c r="G19" s="34">
        <v>129.21</v>
      </c>
      <c r="H19" s="34">
        <v>101.46</v>
      </c>
      <c r="I19" s="35">
        <f t="shared" si="0"/>
        <v>744.38202247191</v>
      </c>
      <c r="J19">
        <v>63440.65</v>
      </c>
      <c r="K19" s="36">
        <f t="shared" si="1"/>
        <v>75525</v>
      </c>
      <c r="M19" s="29" t="s">
        <v>49</v>
      </c>
      <c r="N19" s="37"/>
      <c r="O19">
        <v>63440.65</v>
      </c>
      <c r="P19" s="38">
        <v>0</v>
      </c>
      <c r="Q19">
        <f t="shared" si="2"/>
        <v>0</v>
      </c>
    </row>
    <row r="20" ht="19.5" spans="1:17">
      <c r="A20" s="33">
        <v>17</v>
      </c>
      <c r="B20" s="34" t="s">
        <v>13</v>
      </c>
      <c r="C20" s="33">
        <v>15</v>
      </c>
      <c r="D20" s="33" t="s">
        <v>50</v>
      </c>
      <c r="E20" s="34" t="s">
        <v>20</v>
      </c>
      <c r="F20" s="34" t="s">
        <v>16</v>
      </c>
      <c r="G20" s="34">
        <v>81.34</v>
      </c>
      <c r="H20" s="34">
        <v>63.87</v>
      </c>
      <c r="I20" s="35">
        <f t="shared" si="0"/>
        <v>1166.93283231564</v>
      </c>
      <c r="J20">
        <v>62606.67</v>
      </c>
      <c r="K20" s="36">
        <f t="shared" si="1"/>
        <v>74532</v>
      </c>
      <c r="M20" s="29" t="s">
        <v>51</v>
      </c>
      <c r="N20" s="37"/>
      <c r="O20">
        <v>62606.67</v>
      </c>
      <c r="P20" s="38">
        <v>0</v>
      </c>
      <c r="Q20">
        <f t="shared" si="2"/>
        <v>0</v>
      </c>
    </row>
    <row r="21" ht="19.5" spans="1:17">
      <c r="A21" s="33">
        <v>18</v>
      </c>
      <c r="B21" s="34" t="s">
        <v>13</v>
      </c>
      <c r="C21" s="33">
        <v>15</v>
      </c>
      <c r="D21" s="33" t="s">
        <v>52</v>
      </c>
      <c r="E21" s="34" t="s">
        <v>15</v>
      </c>
      <c r="F21" s="34" t="s">
        <v>16</v>
      </c>
      <c r="G21" s="34">
        <v>129.21</v>
      </c>
      <c r="H21" s="34">
        <v>101.46</v>
      </c>
      <c r="I21" s="35">
        <f t="shared" si="0"/>
        <v>768.430908732505</v>
      </c>
      <c r="J21">
        <v>65490.72</v>
      </c>
      <c r="K21" s="36">
        <f t="shared" si="1"/>
        <v>77965</v>
      </c>
      <c r="M21" s="29" t="s">
        <v>53</v>
      </c>
      <c r="N21" s="37"/>
      <c r="O21">
        <v>65490.72</v>
      </c>
      <c r="P21" s="38">
        <v>0</v>
      </c>
      <c r="Q21">
        <f t="shared" si="2"/>
        <v>0</v>
      </c>
    </row>
    <row r="22" ht="19.5" spans="1:17">
      <c r="A22" s="33">
        <v>19</v>
      </c>
      <c r="B22" s="34" t="s">
        <v>13</v>
      </c>
      <c r="C22" s="33">
        <v>16</v>
      </c>
      <c r="D22" s="33" t="s">
        <v>54</v>
      </c>
      <c r="E22" s="34" t="s">
        <v>15</v>
      </c>
      <c r="F22" s="34" t="s">
        <v>16</v>
      </c>
      <c r="G22" s="34">
        <v>129.21</v>
      </c>
      <c r="H22" s="34">
        <v>101.46</v>
      </c>
      <c r="I22" s="35">
        <f t="shared" si="0"/>
        <v>748.689138576779</v>
      </c>
      <c r="J22">
        <v>63808.28</v>
      </c>
      <c r="K22" s="36">
        <f t="shared" si="1"/>
        <v>75962</v>
      </c>
      <c r="M22" s="29" t="s">
        <v>55</v>
      </c>
      <c r="N22" s="37"/>
      <c r="O22">
        <v>63808.28</v>
      </c>
      <c r="P22" s="38">
        <v>0</v>
      </c>
      <c r="Q22">
        <f t="shared" si="2"/>
        <v>0</v>
      </c>
    </row>
    <row r="23" ht="19.5" spans="1:17">
      <c r="A23" s="33">
        <v>20</v>
      </c>
      <c r="B23" s="34" t="s">
        <v>13</v>
      </c>
      <c r="C23" s="33">
        <v>16</v>
      </c>
      <c r="D23" s="33" t="s">
        <v>56</v>
      </c>
      <c r="E23" s="34" t="s">
        <v>20</v>
      </c>
      <c r="F23" s="34" t="s">
        <v>16</v>
      </c>
      <c r="G23" s="34">
        <v>81.34</v>
      </c>
      <c r="H23" s="34">
        <v>63.87</v>
      </c>
      <c r="I23" s="35">
        <f t="shared" si="0"/>
        <v>1173.93142320338</v>
      </c>
      <c r="J23">
        <v>62982.43</v>
      </c>
      <c r="K23" s="36">
        <f t="shared" si="1"/>
        <v>74979</v>
      </c>
      <c r="M23" s="29" t="s">
        <v>57</v>
      </c>
      <c r="N23" s="37"/>
      <c r="O23">
        <v>62982.43</v>
      </c>
      <c r="P23" s="38">
        <v>0</v>
      </c>
      <c r="Q23">
        <f t="shared" si="2"/>
        <v>0</v>
      </c>
    </row>
    <row r="24" ht="19.5" spans="1:17">
      <c r="A24" s="33">
        <v>21</v>
      </c>
      <c r="B24" s="34" t="s">
        <v>13</v>
      </c>
      <c r="C24" s="33">
        <v>16</v>
      </c>
      <c r="D24" s="33" t="s">
        <v>58</v>
      </c>
      <c r="E24" s="34" t="s">
        <v>15</v>
      </c>
      <c r="F24" s="34" t="s">
        <v>16</v>
      </c>
      <c r="G24" s="34">
        <v>129.21</v>
      </c>
      <c r="H24" s="34">
        <v>101.46</v>
      </c>
      <c r="I24" s="35">
        <f t="shared" si="0"/>
        <v>772.826729745713</v>
      </c>
      <c r="J24">
        <v>65865.25</v>
      </c>
      <c r="K24" s="36">
        <f t="shared" si="1"/>
        <v>78411</v>
      </c>
      <c r="M24" s="29" t="s">
        <v>59</v>
      </c>
      <c r="N24" s="37"/>
      <c r="O24">
        <v>65865.25</v>
      </c>
      <c r="P24" s="38">
        <v>0</v>
      </c>
      <c r="Q24">
        <f t="shared" si="2"/>
        <v>0</v>
      </c>
    </row>
    <row r="25" ht="19.5" spans="1:17">
      <c r="A25" s="33">
        <v>22</v>
      </c>
      <c r="B25" s="34" t="s">
        <v>13</v>
      </c>
      <c r="C25" s="33">
        <v>17</v>
      </c>
      <c r="D25" s="33" t="s">
        <v>60</v>
      </c>
      <c r="E25" s="34" t="s">
        <v>15</v>
      </c>
      <c r="F25" s="34" t="s">
        <v>16</v>
      </c>
      <c r="G25" s="34">
        <v>129.21</v>
      </c>
      <c r="H25" s="34">
        <v>101.46</v>
      </c>
      <c r="I25" s="35">
        <f t="shared" si="0"/>
        <v>753.07510348906</v>
      </c>
      <c r="J25">
        <v>64181.83</v>
      </c>
      <c r="K25" s="36">
        <f t="shared" si="1"/>
        <v>76407</v>
      </c>
      <c r="M25" s="29" t="s">
        <v>61</v>
      </c>
      <c r="N25" s="37"/>
      <c r="O25">
        <v>64181.83</v>
      </c>
      <c r="P25" s="38">
        <v>0</v>
      </c>
      <c r="Q25">
        <f t="shared" si="2"/>
        <v>0</v>
      </c>
    </row>
    <row r="26" ht="19.5" spans="1:17">
      <c r="A26" s="33">
        <v>23</v>
      </c>
      <c r="B26" s="34" t="s">
        <v>13</v>
      </c>
      <c r="C26" s="33">
        <v>17</v>
      </c>
      <c r="D26" s="33" t="s">
        <v>62</v>
      </c>
      <c r="E26" s="34" t="s">
        <v>20</v>
      </c>
      <c r="F26" s="34" t="s">
        <v>16</v>
      </c>
      <c r="G26" s="34">
        <v>81.34</v>
      </c>
      <c r="H26" s="34">
        <v>63.87</v>
      </c>
      <c r="I26" s="35">
        <f t="shared" si="0"/>
        <v>1180.93001409112</v>
      </c>
      <c r="J26">
        <v>63358.2</v>
      </c>
      <c r="K26" s="36">
        <f t="shared" si="1"/>
        <v>75426</v>
      </c>
      <c r="M26" s="29" t="s">
        <v>63</v>
      </c>
      <c r="N26" s="37"/>
      <c r="O26">
        <v>63358.2</v>
      </c>
      <c r="P26" s="38">
        <v>0</v>
      </c>
      <c r="Q26">
        <f t="shared" si="2"/>
        <v>0</v>
      </c>
    </row>
    <row r="27" ht="19.5" spans="1:17">
      <c r="A27" s="33">
        <v>24</v>
      </c>
      <c r="B27" s="34" t="s">
        <v>13</v>
      </c>
      <c r="C27" s="33">
        <v>17</v>
      </c>
      <c r="D27" s="33" t="s">
        <v>64</v>
      </c>
      <c r="E27" s="34" t="s">
        <v>15</v>
      </c>
      <c r="F27" s="34" t="s">
        <v>16</v>
      </c>
      <c r="G27" s="34">
        <v>129.21</v>
      </c>
      <c r="H27" s="34">
        <v>101.46</v>
      </c>
      <c r="I27" s="35">
        <f t="shared" si="0"/>
        <v>777.123989749655</v>
      </c>
      <c r="J27">
        <v>66231.89</v>
      </c>
      <c r="K27" s="36">
        <f t="shared" si="1"/>
        <v>78847</v>
      </c>
      <c r="M27" s="29" t="s">
        <v>65</v>
      </c>
      <c r="N27" s="37"/>
      <c r="O27">
        <v>66231.89</v>
      </c>
      <c r="P27" s="38">
        <v>0</v>
      </c>
      <c r="Q27">
        <f t="shared" si="2"/>
        <v>0</v>
      </c>
    </row>
    <row r="28" ht="19.5" spans="1:17">
      <c r="A28" s="33">
        <v>25</v>
      </c>
      <c r="B28" s="34" t="s">
        <v>13</v>
      </c>
      <c r="C28" s="33">
        <v>18</v>
      </c>
      <c r="D28" s="33" t="s">
        <v>66</v>
      </c>
      <c r="E28" s="34" t="s">
        <v>15</v>
      </c>
      <c r="F28" s="34" t="s">
        <v>16</v>
      </c>
      <c r="G28" s="34">
        <v>129.21</v>
      </c>
      <c r="H28" s="34">
        <v>101.46</v>
      </c>
      <c r="I28" s="35">
        <f t="shared" si="0"/>
        <v>692.686773112557</v>
      </c>
      <c r="J28">
        <v>59034.97</v>
      </c>
      <c r="K28" s="36">
        <f t="shared" si="1"/>
        <v>70280</v>
      </c>
      <c r="M28" s="29" t="s">
        <v>67</v>
      </c>
      <c r="N28" s="37"/>
      <c r="O28">
        <v>59034.97</v>
      </c>
      <c r="P28" s="38">
        <v>0</v>
      </c>
      <c r="Q28">
        <f t="shared" si="2"/>
        <v>0</v>
      </c>
    </row>
    <row r="29" ht="19.5" spans="1:17">
      <c r="A29" s="33">
        <v>26</v>
      </c>
      <c r="B29" s="34" t="s">
        <v>13</v>
      </c>
      <c r="C29" s="33">
        <v>18</v>
      </c>
      <c r="D29" s="33" t="s">
        <v>68</v>
      </c>
      <c r="E29" s="34" t="s">
        <v>20</v>
      </c>
      <c r="F29" s="34" t="s">
        <v>16</v>
      </c>
      <c r="G29" s="34">
        <v>81.34</v>
      </c>
      <c r="H29" s="34">
        <v>63.87</v>
      </c>
      <c r="I29" s="35">
        <f t="shared" si="0"/>
        <v>1084.92249882574</v>
      </c>
      <c r="J29">
        <v>58207.11</v>
      </c>
      <c r="K29" s="36">
        <f t="shared" si="1"/>
        <v>69294</v>
      </c>
      <c r="M29" s="29" t="s">
        <v>69</v>
      </c>
      <c r="N29" s="37"/>
      <c r="O29">
        <v>58207.11</v>
      </c>
      <c r="P29" s="38">
        <v>0</v>
      </c>
      <c r="Q29">
        <f t="shared" si="2"/>
        <v>0</v>
      </c>
    </row>
    <row r="30" ht="19.5" spans="1:17">
      <c r="A30" s="33">
        <v>27</v>
      </c>
      <c r="B30" s="34" t="s">
        <v>13</v>
      </c>
      <c r="C30" s="33">
        <v>18</v>
      </c>
      <c r="D30" s="33" t="s">
        <v>70</v>
      </c>
      <c r="E30" s="34" t="s">
        <v>15</v>
      </c>
      <c r="F30" s="34" t="s">
        <v>16</v>
      </c>
      <c r="G30" s="34">
        <v>129.21</v>
      </c>
      <c r="H30" s="34">
        <v>101.46</v>
      </c>
      <c r="I30" s="35">
        <f t="shared" si="0"/>
        <v>716.765227675931</v>
      </c>
      <c r="J30">
        <v>61087.01</v>
      </c>
      <c r="K30" s="36">
        <f t="shared" si="1"/>
        <v>72723</v>
      </c>
      <c r="M30" s="29" t="s">
        <v>71</v>
      </c>
      <c r="N30" s="37"/>
      <c r="O30">
        <v>61087.01</v>
      </c>
      <c r="P30" s="38">
        <v>0</v>
      </c>
      <c r="Q30">
        <f t="shared" si="2"/>
        <v>0</v>
      </c>
    </row>
    <row r="31" ht="19.5" spans="1:17">
      <c r="A31" s="33">
        <v>28</v>
      </c>
      <c r="B31" s="34" t="s">
        <v>13</v>
      </c>
      <c r="C31" s="33">
        <v>2</v>
      </c>
      <c r="D31" s="33" t="s">
        <v>72</v>
      </c>
      <c r="E31" s="34" t="s">
        <v>15</v>
      </c>
      <c r="F31" s="34" t="s">
        <v>16</v>
      </c>
      <c r="G31" s="34">
        <v>129.21</v>
      </c>
      <c r="H31" s="34">
        <v>101.46</v>
      </c>
      <c r="I31" s="35">
        <f t="shared" si="0"/>
        <v>624.916223142125</v>
      </c>
      <c r="J31">
        <v>53259.29</v>
      </c>
      <c r="K31" s="36">
        <f t="shared" si="1"/>
        <v>63404</v>
      </c>
      <c r="M31" s="29" t="s">
        <v>73</v>
      </c>
      <c r="N31" s="37"/>
      <c r="O31">
        <v>53259.29</v>
      </c>
      <c r="P31" s="38">
        <v>0</v>
      </c>
      <c r="Q31">
        <f t="shared" si="2"/>
        <v>0</v>
      </c>
    </row>
    <row r="32" ht="19.5" spans="1:17">
      <c r="A32" s="33">
        <v>29</v>
      </c>
      <c r="B32" s="34" t="s">
        <v>13</v>
      </c>
      <c r="C32" s="33">
        <v>2</v>
      </c>
      <c r="D32" s="33" t="s">
        <v>74</v>
      </c>
      <c r="E32" s="34" t="s">
        <v>20</v>
      </c>
      <c r="F32" s="34" t="s">
        <v>16</v>
      </c>
      <c r="G32" s="34">
        <v>81.34</v>
      </c>
      <c r="H32" s="34">
        <v>63.87</v>
      </c>
      <c r="I32" s="35">
        <f t="shared" si="0"/>
        <v>980.50728041334</v>
      </c>
      <c r="J32">
        <v>52605.1</v>
      </c>
      <c r="K32" s="36">
        <f t="shared" si="1"/>
        <v>62625</v>
      </c>
      <c r="M32" s="29" t="s">
        <v>75</v>
      </c>
      <c r="N32" s="37"/>
      <c r="O32">
        <v>52605.1</v>
      </c>
      <c r="P32" s="38">
        <v>0</v>
      </c>
      <c r="Q32">
        <f t="shared" si="2"/>
        <v>0</v>
      </c>
    </row>
    <row r="33" ht="19.5" spans="1:17">
      <c r="A33" s="33">
        <v>30</v>
      </c>
      <c r="B33" s="34" t="s">
        <v>13</v>
      </c>
      <c r="C33" s="33">
        <v>2</v>
      </c>
      <c r="D33" s="33" t="s">
        <v>76</v>
      </c>
      <c r="E33" s="34" t="s">
        <v>15</v>
      </c>
      <c r="F33" s="34" t="s">
        <v>16</v>
      </c>
      <c r="G33" s="34">
        <v>129.21</v>
      </c>
      <c r="H33" s="34">
        <v>101.46</v>
      </c>
      <c r="I33" s="35">
        <f t="shared" si="0"/>
        <v>665.878178592549</v>
      </c>
      <c r="J33">
        <v>56750.33</v>
      </c>
      <c r="K33" s="36">
        <f t="shared" si="1"/>
        <v>67560</v>
      </c>
      <c r="M33" s="29" t="s">
        <v>77</v>
      </c>
      <c r="N33" s="37"/>
      <c r="O33">
        <v>56750.33</v>
      </c>
      <c r="P33" s="38">
        <v>0</v>
      </c>
      <c r="Q33">
        <f t="shared" si="2"/>
        <v>0</v>
      </c>
    </row>
    <row r="34" ht="19.5" spans="1:17">
      <c r="A34" s="33">
        <v>31</v>
      </c>
      <c r="B34" s="34" t="s">
        <v>13</v>
      </c>
      <c r="C34" s="33">
        <v>3</v>
      </c>
      <c r="D34" s="33" t="s">
        <v>78</v>
      </c>
      <c r="E34" s="34" t="s">
        <v>15</v>
      </c>
      <c r="F34" s="34" t="s">
        <v>16</v>
      </c>
      <c r="G34" s="34">
        <v>129.21</v>
      </c>
      <c r="H34" s="34">
        <v>101.46</v>
      </c>
      <c r="I34" s="35">
        <f t="shared" si="0"/>
        <v>632.318154937907</v>
      </c>
      <c r="J34">
        <v>53890.08</v>
      </c>
      <c r="K34" s="36">
        <f t="shared" si="1"/>
        <v>64155</v>
      </c>
      <c r="M34" s="29" t="s">
        <v>79</v>
      </c>
      <c r="N34" s="37"/>
      <c r="O34">
        <v>53890.08</v>
      </c>
      <c r="P34" s="38">
        <v>0</v>
      </c>
      <c r="Q34">
        <f t="shared" si="2"/>
        <v>0</v>
      </c>
    </row>
    <row r="35" ht="19.5" spans="1:17">
      <c r="A35" s="33">
        <v>32</v>
      </c>
      <c r="B35" s="34" t="s">
        <v>13</v>
      </c>
      <c r="C35" s="33">
        <v>3</v>
      </c>
      <c r="D35" s="33" t="s">
        <v>80</v>
      </c>
      <c r="E35" s="34" t="s">
        <v>20</v>
      </c>
      <c r="F35" s="34" t="s">
        <v>16</v>
      </c>
      <c r="G35" s="34">
        <v>81.34</v>
      </c>
      <c r="H35" s="34">
        <v>63.87</v>
      </c>
      <c r="I35" s="35">
        <f t="shared" si="0"/>
        <v>988.97761077188</v>
      </c>
      <c r="J35">
        <v>53059.15</v>
      </c>
      <c r="K35" s="36">
        <f t="shared" si="1"/>
        <v>63166</v>
      </c>
      <c r="M35" s="29" t="s">
        <v>81</v>
      </c>
      <c r="N35" s="37"/>
      <c r="O35">
        <v>53059.15</v>
      </c>
      <c r="P35" s="38">
        <v>0</v>
      </c>
      <c r="Q35">
        <f t="shared" si="2"/>
        <v>0</v>
      </c>
    </row>
    <row r="36" ht="19.5" spans="1:17">
      <c r="A36" s="33">
        <v>33</v>
      </c>
      <c r="B36" s="34" t="s">
        <v>13</v>
      </c>
      <c r="C36" s="33">
        <v>3</v>
      </c>
      <c r="D36" s="33" t="s">
        <v>82</v>
      </c>
      <c r="E36" s="34" t="s">
        <v>15</v>
      </c>
      <c r="F36" s="34" t="s">
        <v>16</v>
      </c>
      <c r="G36" s="34">
        <v>129.21</v>
      </c>
      <c r="H36" s="34">
        <v>101.46</v>
      </c>
      <c r="I36" s="35">
        <f t="shared" si="0"/>
        <v>656.367041198502</v>
      </c>
      <c r="J36">
        <v>55940.15</v>
      </c>
      <c r="K36" s="36">
        <f t="shared" si="1"/>
        <v>66595</v>
      </c>
      <c r="M36" s="29" t="s">
        <v>83</v>
      </c>
      <c r="N36" s="37"/>
      <c r="O36">
        <v>55940.15</v>
      </c>
      <c r="P36" s="38">
        <v>0</v>
      </c>
      <c r="Q36">
        <f t="shared" si="2"/>
        <v>0</v>
      </c>
    </row>
    <row r="37" ht="19.5" spans="1:17">
      <c r="A37" s="33">
        <v>34</v>
      </c>
      <c r="B37" s="34" t="s">
        <v>13</v>
      </c>
      <c r="C37" s="33">
        <v>4</v>
      </c>
      <c r="D37" s="33" t="s">
        <v>84</v>
      </c>
      <c r="E37" s="34" t="s">
        <v>15</v>
      </c>
      <c r="F37" s="34" t="s">
        <v>16</v>
      </c>
      <c r="G37" s="34">
        <v>129.21</v>
      </c>
      <c r="H37" s="34">
        <v>101.46</v>
      </c>
      <c r="I37" s="35">
        <f t="shared" si="0"/>
        <v>711.994874827518</v>
      </c>
      <c r="J37">
        <v>60680.94</v>
      </c>
      <c r="K37" s="36">
        <f t="shared" si="1"/>
        <v>72239</v>
      </c>
      <c r="M37" s="29" t="s">
        <v>85</v>
      </c>
      <c r="N37" s="37"/>
      <c r="O37">
        <v>60680.94</v>
      </c>
      <c r="P37" s="38">
        <v>0</v>
      </c>
      <c r="Q37">
        <f t="shared" si="2"/>
        <v>0</v>
      </c>
    </row>
    <row r="38" ht="19.5" spans="1:17">
      <c r="A38" s="33">
        <v>35</v>
      </c>
      <c r="B38" s="34" t="s">
        <v>13</v>
      </c>
      <c r="C38" s="33">
        <v>4</v>
      </c>
      <c r="D38" s="33" t="s">
        <v>86</v>
      </c>
      <c r="E38" s="34" t="s">
        <v>20</v>
      </c>
      <c r="F38" s="34" t="s">
        <v>16</v>
      </c>
      <c r="G38" s="34">
        <v>81.34</v>
      </c>
      <c r="H38" s="34">
        <v>63.87</v>
      </c>
      <c r="I38" s="35">
        <f t="shared" si="0"/>
        <v>1115.56286206357</v>
      </c>
      <c r="J38">
        <v>59851.07</v>
      </c>
      <c r="K38" s="36">
        <f t="shared" si="1"/>
        <v>71251</v>
      </c>
      <c r="M38" s="29" t="s">
        <v>87</v>
      </c>
      <c r="N38" s="37"/>
      <c r="O38">
        <v>59851.07</v>
      </c>
      <c r="P38" s="38">
        <v>0</v>
      </c>
      <c r="Q38">
        <f t="shared" si="2"/>
        <v>0</v>
      </c>
    </row>
    <row r="39" ht="19.5" spans="1:17">
      <c r="A39" s="33">
        <v>36</v>
      </c>
      <c r="B39" s="34" t="s">
        <v>13</v>
      </c>
      <c r="C39" s="33">
        <v>4</v>
      </c>
      <c r="D39" s="33" t="s">
        <v>88</v>
      </c>
      <c r="E39" s="34" t="s">
        <v>15</v>
      </c>
      <c r="F39" s="34" t="s">
        <v>16</v>
      </c>
      <c r="G39" s="34">
        <v>129.21</v>
      </c>
      <c r="H39" s="34">
        <v>101.46</v>
      </c>
      <c r="I39" s="35">
        <f t="shared" si="0"/>
        <v>678.247585255273</v>
      </c>
      <c r="J39">
        <v>57804.93</v>
      </c>
      <c r="K39" s="36">
        <f t="shared" si="1"/>
        <v>68815</v>
      </c>
      <c r="M39" s="29" t="s">
        <v>89</v>
      </c>
      <c r="N39" s="37"/>
      <c r="O39">
        <v>57804.93</v>
      </c>
      <c r="P39" s="38">
        <v>0</v>
      </c>
      <c r="Q39">
        <f t="shared" si="2"/>
        <v>0</v>
      </c>
    </row>
    <row r="40" ht="19.5" spans="1:17">
      <c r="A40" s="33">
        <v>37</v>
      </c>
      <c r="B40" s="34" t="s">
        <v>13</v>
      </c>
      <c r="C40" s="33">
        <v>5</v>
      </c>
      <c r="D40" s="33" t="s">
        <v>90</v>
      </c>
      <c r="E40" s="34" t="s">
        <v>15</v>
      </c>
      <c r="F40" s="34" t="s">
        <v>16</v>
      </c>
      <c r="G40" s="34">
        <v>129.21</v>
      </c>
      <c r="H40" s="34">
        <v>101.46</v>
      </c>
      <c r="I40" s="35">
        <f t="shared" si="0"/>
        <v>670.825941257639</v>
      </c>
      <c r="J40">
        <v>57172.17</v>
      </c>
      <c r="K40" s="36">
        <f t="shared" si="1"/>
        <v>68062</v>
      </c>
      <c r="M40" s="29" t="s">
        <v>91</v>
      </c>
      <c r="N40" s="37"/>
      <c r="O40">
        <v>57172.17</v>
      </c>
      <c r="P40" s="38">
        <v>0</v>
      </c>
      <c r="Q40">
        <f t="shared" si="2"/>
        <v>0</v>
      </c>
    </row>
    <row r="41" ht="19.5" spans="1:17">
      <c r="A41" s="33">
        <v>38</v>
      </c>
      <c r="B41" s="34" t="s">
        <v>13</v>
      </c>
      <c r="C41" s="33">
        <v>5</v>
      </c>
      <c r="D41" s="33" t="s">
        <v>92</v>
      </c>
      <c r="E41" s="34" t="s">
        <v>20</v>
      </c>
      <c r="F41" s="34" t="s">
        <v>16</v>
      </c>
      <c r="G41" s="34">
        <v>81.34</v>
      </c>
      <c r="H41" s="34">
        <v>63.87</v>
      </c>
      <c r="I41" s="35">
        <f t="shared" si="0"/>
        <v>1050.19571003601</v>
      </c>
      <c r="J41">
        <v>56343.95</v>
      </c>
      <c r="K41" s="36">
        <f t="shared" si="1"/>
        <v>67076</v>
      </c>
      <c r="M41" s="29" t="s">
        <v>93</v>
      </c>
      <c r="N41" s="37"/>
      <c r="O41">
        <v>56343.95</v>
      </c>
      <c r="P41" s="38">
        <v>0</v>
      </c>
      <c r="Q41">
        <f t="shared" si="2"/>
        <v>0</v>
      </c>
    </row>
    <row r="42" ht="19.5" spans="1:17">
      <c r="A42" s="33">
        <v>39</v>
      </c>
      <c r="B42" s="34" t="s">
        <v>13</v>
      </c>
      <c r="C42" s="33">
        <v>5</v>
      </c>
      <c r="D42" s="33" t="s">
        <v>94</v>
      </c>
      <c r="E42" s="34" t="s">
        <v>15</v>
      </c>
      <c r="F42" s="34" t="s">
        <v>16</v>
      </c>
      <c r="G42" s="34">
        <v>129.21</v>
      </c>
      <c r="H42" s="34">
        <v>101.46</v>
      </c>
      <c r="I42" s="35">
        <f t="shared" si="0"/>
        <v>694.88468361916</v>
      </c>
      <c r="J42">
        <v>59222.24</v>
      </c>
      <c r="K42" s="36">
        <f t="shared" si="1"/>
        <v>70503</v>
      </c>
      <c r="M42" s="29" t="s">
        <v>95</v>
      </c>
      <c r="N42" s="37"/>
      <c r="O42">
        <v>59222.24</v>
      </c>
      <c r="P42" s="38">
        <v>0</v>
      </c>
      <c r="Q42">
        <f t="shared" si="2"/>
        <v>0</v>
      </c>
    </row>
    <row r="43" ht="19.5" spans="1:17">
      <c r="A43" s="33">
        <v>40</v>
      </c>
      <c r="B43" s="34" t="s">
        <v>13</v>
      </c>
      <c r="C43" s="33">
        <v>6</v>
      </c>
      <c r="D43" s="33" t="s">
        <v>96</v>
      </c>
      <c r="E43" s="34" t="s">
        <v>15</v>
      </c>
      <c r="F43" s="34" t="s">
        <v>16</v>
      </c>
      <c r="G43" s="34">
        <v>129.21</v>
      </c>
      <c r="H43" s="34">
        <v>101.46</v>
      </c>
      <c r="I43" s="35">
        <f t="shared" si="0"/>
        <v>684.01340429726</v>
      </c>
      <c r="J43">
        <v>58295.76</v>
      </c>
      <c r="K43" s="36">
        <f t="shared" si="1"/>
        <v>69400</v>
      </c>
      <c r="M43" s="29" t="s">
        <v>97</v>
      </c>
      <c r="N43" s="37"/>
      <c r="O43">
        <v>58295.76</v>
      </c>
      <c r="P43" s="38">
        <v>0</v>
      </c>
      <c r="Q43">
        <f t="shared" si="2"/>
        <v>0</v>
      </c>
    </row>
    <row r="44" ht="19.5" spans="1:17">
      <c r="A44" s="33">
        <v>41</v>
      </c>
      <c r="B44" s="34" t="s">
        <v>13</v>
      </c>
      <c r="C44" s="33">
        <v>6</v>
      </c>
      <c r="D44" s="33" t="s">
        <v>98</v>
      </c>
      <c r="E44" s="34" t="s">
        <v>20</v>
      </c>
      <c r="F44" s="34" t="s">
        <v>16</v>
      </c>
      <c r="G44" s="34">
        <v>81.34</v>
      </c>
      <c r="H44" s="34">
        <v>63.87</v>
      </c>
      <c r="I44" s="35">
        <f t="shared" si="0"/>
        <v>1070.9722874589</v>
      </c>
      <c r="J44">
        <v>57458.71</v>
      </c>
      <c r="K44" s="36">
        <f t="shared" si="1"/>
        <v>68403</v>
      </c>
      <c r="M44" s="29" t="s">
        <v>99</v>
      </c>
      <c r="N44" s="37"/>
      <c r="O44">
        <v>57458.71</v>
      </c>
      <c r="P44" s="38">
        <v>0</v>
      </c>
      <c r="Q44">
        <f t="shared" si="2"/>
        <v>0</v>
      </c>
    </row>
    <row r="45" ht="19.5" spans="1:17">
      <c r="A45" s="33">
        <v>42</v>
      </c>
      <c r="B45" s="34" t="s">
        <v>13</v>
      </c>
      <c r="C45" s="33">
        <v>6</v>
      </c>
      <c r="D45" s="33" t="s">
        <v>100</v>
      </c>
      <c r="E45" s="34" t="s">
        <v>15</v>
      </c>
      <c r="F45" s="34" t="s">
        <v>16</v>
      </c>
      <c r="G45" s="34">
        <v>129.21</v>
      </c>
      <c r="H45" s="34">
        <v>101.46</v>
      </c>
      <c r="I45" s="35">
        <f t="shared" si="0"/>
        <v>708.062290557855</v>
      </c>
      <c r="J45">
        <v>60345.83</v>
      </c>
      <c r="K45" s="36">
        <f t="shared" si="1"/>
        <v>71840</v>
      </c>
      <c r="M45" s="29" t="s">
        <v>101</v>
      </c>
      <c r="N45" s="37"/>
      <c r="O45">
        <v>60345.83</v>
      </c>
      <c r="P45" s="38">
        <v>0</v>
      </c>
      <c r="Q45">
        <f t="shared" si="2"/>
        <v>0</v>
      </c>
    </row>
    <row r="46" ht="19.5" spans="1:17">
      <c r="A46" s="33">
        <v>43</v>
      </c>
      <c r="B46" s="34" t="s">
        <v>13</v>
      </c>
      <c r="C46" s="33">
        <v>7</v>
      </c>
      <c r="D46" s="33" t="s">
        <v>102</v>
      </c>
      <c r="E46" s="34" t="s">
        <v>15</v>
      </c>
      <c r="F46" s="34" t="s">
        <v>16</v>
      </c>
      <c r="G46" s="34">
        <v>129.21</v>
      </c>
      <c r="H46" s="34">
        <v>101.46</v>
      </c>
      <c r="I46" s="35">
        <f t="shared" si="0"/>
        <v>693.613246599645</v>
      </c>
      <c r="J46">
        <v>59113.82</v>
      </c>
      <c r="K46" s="36">
        <f t="shared" si="1"/>
        <v>70374</v>
      </c>
      <c r="M46" s="29" t="s">
        <v>103</v>
      </c>
      <c r="N46" s="37"/>
      <c r="O46">
        <v>59113.82</v>
      </c>
      <c r="P46" s="38">
        <v>0</v>
      </c>
      <c r="Q46">
        <f t="shared" si="2"/>
        <v>0</v>
      </c>
    </row>
    <row r="47" ht="19.5" spans="1:17">
      <c r="A47" s="33">
        <v>44</v>
      </c>
      <c r="B47" s="34" t="s">
        <v>13</v>
      </c>
      <c r="C47" s="33">
        <v>7</v>
      </c>
      <c r="D47" s="33" t="s">
        <v>104</v>
      </c>
      <c r="E47" s="34" t="s">
        <v>20</v>
      </c>
      <c r="F47" s="34" t="s">
        <v>16</v>
      </c>
      <c r="G47" s="34">
        <v>81.34</v>
      </c>
      <c r="H47" s="34">
        <v>63.87</v>
      </c>
      <c r="I47" s="35">
        <f t="shared" si="0"/>
        <v>1086.37858149366</v>
      </c>
      <c r="J47">
        <v>58285.39</v>
      </c>
      <c r="K47" s="36">
        <f t="shared" si="1"/>
        <v>69387</v>
      </c>
      <c r="M47" s="29" t="s">
        <v>105</v>
      </c>
      <c r="N47" s="37"/>
      <c r="O47">
        <v>58285.39</v>
      </c>
      <c r="P47" s="38">
        <v>0</v>
      </c>
      <c r="Q47">
        <f t="shared" si="2"/>
        <v>0</v>
      </c>
    </row>
    <row r="48" ht="19.5" spans="1:17">
      <c r="A48" s="33">
        <v>45</v>
      </c>
      <c r="B48" s="34" t="s">
        <v>13</v>
      </c>
      <c r="C48" s="33">
        <v>7</v>
      </c>
      <c r="D48" s="33" t="s">
        <v>106</v>
      </c>
      <c r="E48" s="34" t="s">
        <v>15</v>
      </c>
      <c r="F48" s="34" t="s">
        <v>16</v>
      </c>
      <c r="G48" s="34">
        <v>129.21</v>
      </c>
      <c r="H48" s="34">
        <v>101.46</v>
      </c>
      <c r="I48" s="35">
        <f t="shared" si="0"/>
        <v>717.66213286024</v>
      </c>
      <c r="J48">
        <v>61163.89</v>
      </c>
      <c r="K48" s="36">
        <f t="shared" si="1"/>
        <v>72814</v>
      </c>
      <c r="M48" s="29" t="s">
        <v>107</v>
      </c>
      <c r="N48" s="37"/>
      <c r="O48">
        <v>61163.89</v>
      </c>
      <c r="P48" s="38">
        <v>0</v>
      </c>
      <c r="Q48">
        <f t="shared" si="2"/>
        <v>0</v>
      </c>
    </row>
    <row r="49" ht="19.5" spans="1:17">
      <c r="A49" s="33">
        <v>46</v>
      </c>
      <c r="B49" s="34" t="s">
        <v>13</v>
      </c>
      <c r="C49" s="33">
        <v>8</v>
      </c>
      <c r="D49" s="33" t="s">
        <v>108</v>
      </c>
      <c r="E49" s="34" t="s">
        <v>15</v>
      </c>
      <c r="F49" s="34" t="s">
        <v>16</v>
      </c>
      <c r="G49" s="34">
        <v>129.21</v>
      </c>
      <c r="H49" s="34">
        <v>101.46</v>
      </c>
      <c r="I49" s="35">
        <f t="shared" si="0"/>
        <v>703.203232801104</v>
      </c>
      <c r="J49">
        <v>59931.87</v>
      </c>
      <c r="K49" s="36">
        <f t="shared" si="1"/>
        <v>71347</v>
      </c>
      <c r="M49" s="29" t="s">
        <v>109</v>
      </c>
      <c r="N49" s="37"/>
      <c r="O49">
        <v>59931.87</v>
      </c>
      <c r="P49" s="38">
        <v>0</v>
      </c>
      <c r="Q49">
        <f t="shared" si="2"/>
        <v>0</v>
      </c>
    </row>
    <row r="50" ht="19.5" spans="1:17">
      <c r="A50" s="33">
        <v>47</v>
      </c>
      <c r="B50" s="34" t="s">
        <v>13</v>
      </c>
      <c r="C50" s="33">
        <v>8</v>
      </c>
      <c r="D50" s="33" t="s">
        <v>110</v>
      </c>
      <c r="E50" s="34" t="s">
        <v>20</v>
      </c>
      <c r="F50" s="34" t="s">
        <v>16</v>
      </c>
      <c r="G50" s="34">
        <v>81.34</v>
      </c>
      <c r="H50" s="34">
        <v>63.87</v>
      </c>
      <c r="I50" s="35">
        <f t="shared" si="0"/>
        <v>1101.56568028809</v>
      </c>
      <c r="J50">
        <v>59099.55</v>
      </c>
      <c r="K50" s="36">
        <f t="shared" si="1"/>
        <v>70357</v>
      </c>
      <c r="M50" s="29" t="s">
        <v>111</v>
      </c>
      <c r="N50" s="37"/>
      <c r="O50">
        <v>59099.55</v>
      </c>
      <c r="P50" s="38">
        <v>0</v>
      </c>
      <c r="Q50">
        <f t="shared" si="2"/>
        <v>0</v>
      </c>
    </row>
    <row r="51" ht="19.5" spans="1:17">
      <c r="A51" s="33">
        <v>48</v>
      </c>
      <c r="B51" s="34" t="s">
        <v>13</v>
      </c>
      <c r="C51" s="33">
        <v>8</v>
      </c>
      <c r="D51" s="33" t="s">
        <v>112</v>
      </c>
      <c r="E51" s="34" t="s">
        <v>15</v>
      </c>
      <c r="F51" s="34" t="s">
        <v>16</v>
      </c>
      <c r="G51" s="34">
        <v>129.21</v>
      </c>
      <c r="H51" s="34">
        <v>101.46</v>
      </c>
      <c r="I51" s="35">
        <f t="shared" si="0"/>
        <v>727.261975162626</v>
      </c>
      <c r="J51">
        <v>61981.94</v>
      </c>
      <c r="K51" s="36">
        <f t="shared" si="1"/>
        <v>73788</v>
      </c>
      <c r="M51" s="29" t="s">
        <v>113</v>
      </c>
      <c r="N51" s="37"/>
      <c r="O51">
        <v>61981.94</v>
      </c>
      <c r="P51" s="38">
        <v>0</v>
      </c>
      <c r="Q51">
        <f t="shared" si="2"/>
        <v>0</v>
      </c>
    </row>
    <row r="52" ht="19.5" spans="1:17">
      <c r="A52" s="33">
        <v>49</v>
      </c>
      <c r="B52" s="34" t="s">
        <v>13</v>
      </c>
      <c r="C52" s="33">
        <v>9</v>
      </c>
      <c r="D52" s="33" t="s">
        <v>114</v>
      </c>
      <c r="E52" s="34" t="s">
        <v>15</v>
      </c>
      <c r="F52" s="34" t="s">
        <v>16</v>
      </c>
      <c r="G52" s="34">
        <v>129.21</v>
      </c>
      <c r="H52" s="34">
        <v>101.46</v>
      </c>
      <c r="I52" s="35">
        <f t="shared" si="0"/>
        <v>711.06840134043</v>
      </c>
      <c r="J52">
        <v>60602.09</v>
      </c>
      <c r="K52" s="36">
        <f t="shared" si="1"/>
        <v>72145</v>
      </c>
      <c r="M52" s="29" t="s">
        <v>115</v>
      </c>
      <c r="N52" s="37"/>
      <c r="O52">
        <v>60602.09</v>
      </c>
      <c r="P52" s="38">
        <v>0</v>
      </c>
      <c r="Q52">
        <f t="shared" si="2"/>
        <v>0</v>
      </c>
    </row>
    <row r="53" ht="19.5" spans="1:17">
      <c r="A53" s="33">
        <v>50</v>
      </c>
      <c r="B53" s="34" t="s">
        <v>13</v>
      </c>
      <c r="C53" s="33">
        <v>9</v>
      </c>
      <c r="D53" s="33" t="s">
        <v>116</v>
      </c>
      <c r="E53" s="34" t="s">
        <v>20</v>
      </c>
      <c r="F53" s="34" t="s">
        <v>16</v>
      </c>
      <c r="G53" s="34">
        <v>81.34</v>
      </c>
      <c r="H53" s="34">
        <v>63.87</v>
      </c>
      <c r="I53" s="35">
        <f t="shared" si="0"/>
        <v>1114.10677939565</v>
      </c>
      <c r="J53">
        <v>59772.79</v>
      </c>
      <c r="K53" s="36">
        <f t="shared" si="1"/>
        <v>71158</v>
      </c>
      <c r="M53" s="29" t="s">
        <v>117</v>
      </c>
      <c r="N53" s="37"/>
      <c r="O53">
        <v>59772.79</v>
      </c>
      <c r="P53" s="38">
        <v>0</v>
      </c>
      <c r="Q53">
        <f t="shared" si="2"/>
        <v>0</v>
      </c>
    </row>
    <row r="54" ht="19.5" spans="1:17">
      <c r="A54" s="33">
        <v>51</v>
      </c>
      <c r="B54" s="34" t="s">
        <v>13</v>
      </c>
      <c r="C54" s="33">
        <v>9</v>
      </c>
      <c r="D54" s="33" t="s">
        <v>118</v>
      </c>
      <c r="E54" s="34" t="s">
        <v>15</v>
      </c>
      <c r="F54" s="34" t="s">
        <v>16</v>
      </c>
      <c r="G54" s="34">
        <v>129.21</v>
      </c>
      <c r="H54" s="34">
        <v>101.46</v>
      </c>
      <c r="I54" s="35">
        <f t="shared" si="0"/>
        <v>735.127143701952</v>
      </c>
      <c r="J54">
        <v>62652.16</v>
      </c>
      <c r="K54" s="36">
        <f t="shared" si="1"/>
        <v>74586</v>
      </c>
      <c r="M54" s="29" t="s">
        <v>119</v>
      </c>
      <c r="N54" s="37"/>
      <c r="O54">
        <v>62652.16</v>
      </c>
      <c r="P54" s="38">
        <v>0</v>
      </c>
      <c r="Q54">
        <f t="shared" si="2"/>
        <v>0</v>
      </c>
    </row>
    <row r="55" ht="19.5" spans="1:17">
      <c r="A55" s="33">
        <v>52</v>
      </c>
      <c r="B55" s="34" t="s">
        <v>120</v>
      </c>
      <c r="C55" s="33">
        <v>10</v>
      </c>
      <c r="D55" s="33" t="s">
        <v>121</v>
      </c>
      <c r="E55" s="34" t="s">
        <v>15</v>
      </c>
      <c r="F55" s="34" t="s">
        <v>16</v>
      </c>
      <c r="G55" s="34">
        <v>129.81</v>
      </c>
      <c r="H55" s="34">
        <v>101.47</v>
      </c>
      <c r="I55" s="35">
        <f t="shared" si="0"/>
        <v>694.62895437075</v>
      </c>
      <c r="J55">
        <v>59206.54</v>
      </c>
      <c r="K55" s="36">
        <f t="shared" si="1"/>
        <v>70484</v>
      </c>
      <c r="M55" s="29" t="s">
        <v>122</v>
      </c>
      <c r="N55" s="37"/>
      <c r="O55">
        <v>59206.54</v>
      </c>
      <c r="P55" s="38">
        <v>0</v>
      </c>
      <c r="Q55">
        <f t="shared" si="2"/>
        <v>0</v>
      </c>
    </row>
    <row r="56" ht="19.5" spans="1:17">
      <c r="A56" s="33">
        <v>53</v>
      </c>
      <c r="B56" s="34" t="s">
        <v>120</v>
      </c>
      <c r="C56" s="33">
        <v>10</v>
      </c>
      <c r="D56" s="33" t="s">
        <v>123</v>
      </c>
      <c r="E56" s="34" t="s">
        <v>15</v>
      </c>
      <c r="F56" s="34" t="s">
        <v>16</v>
      </c>
      <c r="G56" s="34">
        <v>129.8</v>
      </c>
      <c r="H56" s="34">
        <v>101.46</v>
      </c>
      <c r="I56" s="35">
        <f t="shared" si="0"/>
        <v>682.968657599054</v>
      </c>
      <c r="J56">
        <v>58207.06</v>
      </c>
      <c r="K56" s="36">
        <f t="shared" si="1"/>
        <v>69294</v>
      </c>
      <c r="M56" s="29" t="s">
        <v>124</v>
      </c>
      <c r="N56" s="37"/>
      <c r="O56">
        <v>58207.06</v>
      </c>
      <c r="P56" s="38">
        <v>0</v>
      </c>
      <c r="Q56">
        <f t="shared" si="2"/>
        <v>0</v>
      </c>
    </row>
    <row r="57" ht="19.5" spans="1:17">
      <c r="A57" s="33">
        <v>54</v>
      </c>
      <c r="B57" s="34" t="s">
        <v>120</v>
      </c>
      <c r="C57" s="33">
        <v>11</v>
      </c>
      <c r="D57" s="33" t="s">
        <v>125</v>
      </c>
      <c r="E57" s="34" t="s">
        <v>15</v>
      </c>
      <c r="F57" s="34" t="s">
        <v>16</v>
      </c>
      <c r="G57" s="34">
        <v>129.81</v>
      </c>
      <c r="H57" s="34">
        <v>101.47</v>
      </c>
      <c r="I57" s="35">
        <f t="shared" si="0"/>
        <v>699.0243421701</v>
      </c>
      <c r="J57">
        <v>59581.04</v>
      </c>
      <c r="K57" s="36">
        <f t="shared" si="1"/>
        <v>70930</v>
      </c>
      <c r="M57" s="29" t="s">
        <v>126</v>
      </c>
      <c r="N57" s="37"/>
      <c r="O57">
        <v>59581.04</v>
      </c>
      <c r="P57" s="38">
        <v>0</v>
      </c>
      <c r="Q57">
        <f t="shared" si="2"/>
        <v>0</v>
      </c>
    </row>
    <row r="58" ht="19.5" spans="1:17">
      <c r="A58" s="33">
        <v>55</v>
      </c>
      <c r="B58" s="34" t="s">
        <v>120</v>
      </c>
      <c r="C58" s="33">
        <v>11</v>
      </c>
      <c r="D58" s="33" t="s">
        <v>127</v>
      </c>
      <c r="E58" s="34" t="s">
        <v>15</v>
      </c>
      <c r="F58" s="34" t="s">
        <v>16</v>
      </c>
      <c r="G58" s="34">
        <v>129.8</v>
      </c>
      <c r="H58" s="34">
        <v>101.46</v>
      </c>
      <c r="I58" s="35">
        <f t="shared" si="0"/>
        <v>687.364478612261</v>
      </c>
      <c r="J58">
        <v>58581.59</v>
      </c>
      <c r="K58" s="36">
        <f t="shared" si="1"/>
        <v>69740</v>
      </c>
      <c r="M58" s="29" t="s">
        <v>128</v>
      </c>
      <c r="N58" s="37"/>
      <c r="O58">
        <v>58581.59</v>
      </c>
      <c r="P58" s="38">
        <v>0</v>
      </c>
      <c r="Q58">
        <f t="shared" si="2"/>
        <v>0</v>
      </c>
    </row>
    <row r="59" ht="19.5" spans="1:17">
      <c r="A59" s="33">
        <v>56</v>
      </c>
      <c r="B59" s="34" t="s">
        <v>120</v>
      </c>
      <c r="C59" s="33">
        <v>12</v>
      </c>
      <c r="D59" s="33" t="s">
        <v>129</v>
      </c>
      <c r="E59" s="34" t="s">
        <v>15</v>
      </c>
      <c r="F59" s="34" t="s">
        <v>16</v>
      </c>
      <c r="G59" s="34">
        <v>129.81</v>
      </c>
      <c r="H59" s="34">
        <v>101.47</v>
      </c>
      <c r="I59" s="35">
        <f t="shared" si="0"/>
        <v>703.419729969449</v>
      </c>
      <c r="J59">
        <v>59955.53</v>
      </c>
      <c r="K59" s="36">
        <f t="shared" si="1"/>
        <v>71376</v>
      </c>
      <c r="M59" s="29" t="s">
        <v>130</v>
      </c>
      <c r="N59" s="37"/>
      <c r="O59">
        <v>59955.53</v>
      </c>
      <c r="P59" s="38">
        <v>0</v>
      </c>
      <c r="Q59">
        <f t="shared" si="2"/>
        <v>0</v>
      </c>
    </row>
    <row r="60" ht="19.5" spans="1:17">
      <c r="A60" s="33">
        <v>57</v>
      </c>
      <c r="B60" s="34" t="s">
        <v>120</v>
      </c>
      <c r="C60" s="33">
        <v>12</v>
      </c>
      <c r="D60" s="33" t="s">
        <v>131</v>
      </c>
      <c r="E60" s="34" t="s">
        <v>15</v>
      </c>
      <c r="F60" s="34" t="s">
        <v>16</v>
      </c>
      <c r="G60" s="34">
        <v>129.8</v>
      </c>
      <c r="H60" s="34">
        <v>101.46</v>
      </c>
      <c r="I60" s="35">
        <f t="shared" si="0"/>
        <v>691.760299625468</v>
      </c>
      <c r="J60">
        <v>58956.12</v>
      </c>
      <c r="K60" s="36">
        <f t="shared" si="1"/>
        <v>70186</v>
      </c>
      <c r="M60" s="29" t="s">
        <v>132</v>
      </c>
      <c r="N60" s="37"/>
      <c r="O60">
        <v>58956.12</v>
      </c>
      <c r="P60" s="38">
        <v>0</v>
      </c>
      <c r="Q60">
        <f t="shared" si="2"/>
        <v>0</v>
      </c>
    </row>
    <row r="61" ht="19.5" spans="1:17">
      <c r="A61" s="33">
        <v>58</v>
      </c>
      <c r="B61" s="34" t="s">
        <v>120</v>
      </c>
      <c r="C61" s="33">
        <v>13</v>
      </c>
      <c r="D61" s="33" t="s">
        <v>133</v>
      </c>
      <c r="E61" s="34" t="s">
        <v>15</v>
      </c>
      <c r="F61" s="34" t="s">
        <v>16</v>
      </c>
      <c r="G61" s="34">
        <v>129.81</v>
      </c>
      <c r="H61" s="34">
        <v>101.47</v>
      </c>
      <c r="I61" s="35">
        <f t="shared" si="0"/>
        <v>707.805262639204</v>
      </c>
      <c r="J61">
        <v>60330.03</v>
      </c>
      <c r="K61" s="36">
        <f t="shared" si="1"/>
        <v>71821</v>
      </c>
      <c r="M61" s="29" t="s">
        <v>134</v>
      </c>
      <c r="N61" s="37"/>
      <c r="O61">
        <v>60330.03</v>
      </c>
      <c r="P61" s="38">
        <v>0</v>
      </c>
      <c r="Q61">
        <f t="shared" si="2"/>
        <v>0</v>
      </c>
    </row>
    <row r="62" ht="19.5" spans="1:17">
      <c r="A62" s="33">
        <v>59</v>
      </c>
      <c r="B62" s="34" t="s">
        <v>120</v>
      </c>
      <c r="C62" s="33">
        <v>13</v>
      </c>
      <c r="D62" s="33" t="s">
        <v>135</v>
      </c>
      <c r="E62" s="34" t="s">
        <v>15</v>
      </c>
      <c r="F62" s="34" t="s">
        <v>16</v>
      </c>
      <c r="G62" s="34">
        <v>129.8</v>
      </c>
      <c r="H62" s="34">
        <v>101.46</v>
      </c>
      <c r="I62" s="35">
        <f t="shared" si="0"/>
        <v>696.156120638675</v>
      </c>
      <c r="J62">
        <v>59330.65</v>
      </c>
      <c r="K62" s="36">
        <f t="shared" si="1"/>
        <v>70632</v>
      </c>
      <c r="M62" s="29" t="s">
        <v>136</v>
      </c>
      <c r="N62" s="37"/>
      <c r="O62">
        <v>59330.65</v>
      </c>
      <c r="P62" s="38">
        <v>0</v>
      </c>
      <c r="Q62">
        <f t="shared" si="2"/>
        <v>0</v>
      </c>
    </row>
    <row r="63" ht="19.5" spans="1:17">
      <c r="A63" s="33">
        <v>60</v>
      </c>
      <c r="B63" s="34" t="s">
        <v>120</v>
      </c>
      <c r="C63" s="33">
        <v>14</v>
      </c>
      <c r="D63" s="33" t="s">
        <v>137</v>
      </c>
      <c r="E63" s="34" t="s">
        <v>15</v>
      </c>
      <c r="F63" s="34" t="s">
        <v>16</v>
      </c>
      <c r="G63" s="34">
        <v>129.81</v>
      </c>
      <c r="H63" s="34">
        <v>101.47</v>
      </c>
      <c r="I63" s="35">
        <f t="shared" si="0"/>
        <v>712.200650438553</v>
      </c>
      <c r="J63">
        <v>60704.52</v>
      </c>
      <c r="K63" s="36">
        <f t="shared" si="1"/>
        <v>72267</v>
      </c>
      <c r="M63" s="29" t="s">
        <v>138</v>
      </c>
      <c r="N63" s="37"/>
      <c r="O63">
        <v>60704.52</v>
      </c>
      <c r="P63" s="38">
        <v>0</v>
      </c>
      <c r="Q63">
        <f t="shared" si="2"/>
        <v>0</v>
      </c>
    </row>
    <row r="64" ht="19.5" spans="1:17">
      <c r="A64" s="33">
        <v>61</v>
      </c>
      <c r="B64" s="34" t="s">
        <v>120</v>
      </c>
      <c r="C64" s="33">
        <v>14</v>
      </c>
      <c r="D64" s="33" t="s">
        <v>139</v>
      </c>
      <c r="E64" s="34" t="s">
        <v>15</v>
      </c>
      <c r="F64" s="34" t="s">
        <v>16</v>
      </c>
      <c r="G64" s="34">
        <v>129.8</v>
      </c>
      <c r="H64" s="34">
        <v>101.46</v>
      </c>
      <c r="I64" s="35">
        <f t="shared" si="0"/>
        <v>700.551941651883</v>
      </c>
      <c r="J64">
        <v>59705.18</v>
      </c>
      <c r="K64" s="36">
        <f t="shared" si="1"/>
        <v>71078</v>
      </c>
      <c r="M64" s="29" t="s">
        <v>140</v>
      </c>
      <c r="N64" s="37"/>
      <c r="O64">
        <v>59705.18</v>
      </c>
      <c r="P64" s="38">
        <v>0</v>
      </c>
      <c r="Q64">
        <f t="shared" si="2"/>
        <v>0</v>
      </c>
    </row>
    <row r="65" ht="19.5" spans="1:17">
      <c r="A65" s="33">
        <v>62</v>
      </c>
      <c r="B65" s="34" t="s">
        <v>120</v>
      </c>
      <c r="C65" s="33">
        <v>15</v>
      </c>
      <c r="D65" s="33" t="s">
        <v>141</v>
      </c>
      <c r="E65" s="34" t="s">
        <v>15</v>
      </c>
      <c r="F65" s="34" t="s">
        <v>16</v>
      </c>
      <c r="G65" s="34">
        <v>129.81</v>
      </c>
      <c r="H65" s="34">
        <v>101.47</v>
      </c>
      <c r="I65" s="35">
        <f t="shared" si="0"/>
        <v>720.065043855327</v>
      </c>
      <c r="J65">
        <v>61374.67</v>
      </c>
      <c r="K65" s="36">
        <f t="shared" si="1"/>
        <v>73065</v>
      </c>
      <c r="M65" s="29" t="s">
        <v>142</v>
      </c>
      <c r="N65" s="37"/>
      <c r="O65">
        <v>61374.67</v>
      </c>
      <c r="P65" s="38">
        <v>0</v>
      </c>
      <c r="Q65">
        <f t="shared" si="2"/>
        <v>0</v>
      </c>
    </row>
    <row r="66" ht="19.5" spans="1:17">
      <c r="A66" s="33">
        <v>63</v>
      </c>
      <c r="B66" s="34" t="s">
        <v>120</v>
      </c>
      <c r="C66" s="33">
        <v>15</v>
      </c>
      <c r="D66" s="33" t="s">
        <v>143</v>
      </c>
      <c r="E66" s="34" t="s">
        <v>15</v>
      </c>
      <c r="F66" s="34" t="s">
        <v>16</v>
      </c>
      <c r="G66" s="34">
        <v>129.8</v>
      </c>
      <c r="H66" s="34">
        <v>101.46</v>
      </c>
      <c r="I66" s="35">
        <f t="shared" si="0"/>
        <v>708.446678493988</v>
      </c>
      <c r="J66">
        <v>60378.36</v>
      </c>
      <c r="K66" s="36">
        <f t="shared" si="1"/>
        <v>71879</v>
      </c>
      <c r="M66" s="29" t="s">
        <v>144</v>
      </c>
      <c r="N66" s="37"/>
      <c r="O66">
        <v>60378.36</v>
      </c>
      <c r="P66" s="38">
        <v>0</v>
      </c>
      <c r="Q66">
        <f t="shared" si="2"/>
        <v>0</v>
      </c>
    </row>
    <row r="67" ht="19.5" spans="1:17">
      <c r="A67" s="33">
        <v>64</v>
      </c>
      <c r="B67" s="34" t="s">
        <v>120</v>
      </c>
      <c r="C67" s="33">
        <v>16</v>
      </c>
      <c r="D67" s="33" t="s">
        <v>145</v>
      </c>
      <c r="E67" s="34" t="s">
        <v>15</v>
      </c>
      <c r="F67" s="34" t="s">
        <v>16</v>
      </c>
      <c r="G67" s="34">
        <v>129.81</v>
      </c>
      <c r="H67" s="34">
        <v>101.47</v>
      </c>
      <c r="I67" s="35">
        <f t="shared" si="0"/>
        <v>724.460431654676</v>
      </c>
      <c r="J67">
        <v>61749.17</v>
      </c>
      <c r="K67" s="36">
        <f t="shared" si="1"/>
        <v>73511</v>
      </c>
      <c r="M67" s="29" t="s">
        <v>146</v>
      </c>
      <c r="N67" s="37"/>
      <c r="O67">
        <v>61749.17</v>
      </c>
      <c r="P67" s="38">
        <v>0</v>
      </c>
      <c r="Q67">
        <f t="shared" si="2"/>
        <v>0</v>
      </c>
    </row>
    <row r="68" ht="19.5" spans="1:17">
      <c r="A68" s="33">
        <v>65</v>
      </c>
      <c r="B68" s="34" t="s">
        <v>120</v>
      </c>
      <c r="C68" s="33">
        <v>16</v>
      </c>
      <c r="D68" s="33" t="s">
        <v>147</v>
      </c>
      <c r="E68" s="34" t="s">
        <v>15</v>
      </c>
      <c r="F68" s="34" t="s">
        <v>16</v>
      </c>
      <c r="G68" s="34">
        <v>129.8</v>
      </c>
      <c r="H68" s="34">
        <v>101.46</v>
      </c>
      <c r="I68" s="35">
        <f t="shared" si="0"/>
        <v>712.842499507195</v>
      </c>
      <c r="J68">
        <v>60752.89</v>
      </c>
      <c r="K68" s="36">
        <f t="shared" si="1"/>
        <v>72325</v>
      </c>
      <c r="M68" s="29" t="s">
        <v>148</v>
      </c>
      <c r="N68" s="37"/>
      <c r="O68">
        <v>60752.89</v>
      </c>
      <c r="P68" s="38">
        <v>0</v>
      </c>
      <c r="Q68">
        <f t="shared" si="2"/>
        <v>0</v>
      </c>
    </row>
    <row r="69" ht="19.5" spans="1:17">
      <c r="A69" s="33">
        <v>66</v>
      </c>
      <c r="B69" s="34" t="s">
        <v>120</v>
      </c>
      <c r="C69" s="33">
        <v>17</v>
      </c>
      <c r="D69" s="33" t="s">
        <v>149</v>
      </c>
      <c r="E69" s="34" t="s">
        <v>15</v>
      </c>
      <c r="F69" s="34" t="s">
        <v>16</v>
      </c>
      <c r="G69" s="34">
        <v>129.81</v>
      </c>
      <c r="H69" s="34">
        <v>101.47</v>
      </c>
      <c r="I69" s="35">
        <f t="shared" ref="I69:I132" si="3">K69/H69</f>
        <v>728.855819454026</v>
      </c>
      <c r="J69">
        <v>62123.66</v>
      </c>
      <c r="K69" s="36">
        <f t="shared" ref="K69:K132" si="4">ROUND(J69/0.84,0)</f>
        <v>73957</v>
      </c>
      <c r="M69" s="29" t="s">
        <v>150</v>
      </c>
      <c r="N69" s="37"/>
      <c r="O69">
        <v>62123.66</v>
      </c>
      <c r="P69" s="38">
        <v>0</v>
      </c>
      <c r="Q69">
        <f t="shared" ref="Q69:Q132" si="5">O69-J69</f>
        <v>0</v>
      </c>
    </row>
    <row r="70" ht="19.5" spans="1:17">
      <c r="A70" s="33">
        <v>67</v>
      </c>
      <c r="B70" s="34" t="s">
        <v>120</v>
      </c>
      <c r="C70" s="33">
        <v>17</v>
      </c>
      <c r="D70" s="33" t="s">
        <v>151</v>
      </c>
      <c r="E70" s="34" t="s">
        <v>15</v>
      </c>
      <c r="F70" s="34" t="s">
        <v>16</v>
      </c>
      <c r="G70" s="34">
        <v>129.8</v>
      </c>
      <c r="H70" s="34">
        <v>101.46</v>
      </c>
      <c r="I70" s="35">
        <f t="shared" si="3"/>
        <v>717.238320520402</v>
      </c>
      <c r="J70">
        <v>61127.42</v>
      </c>
      <c r="K70" s="36">
        <f t="shared" si="4"/>
        <v>72771</v>
      </c>
      <c r="M70" s="29" t="s">
        <v>152</v>
      </c>
      <c r="N70" s="37"/>
      <c r="O70">
        <v>61127.42</v>
      </c>
      <c r="P70" s="38">
        <v>0</v>
      </c>
      <c r="Q70">
        <f t="shared" si="5"/>
        <v>0</v>
      </c>
    </row>
    <row r="71" ht="19.5" spans="1:17">
      <c r="A71" s="33">
        <v>68</v>
      </c>
      <c r="B71" s="34" t="s">
        <v>120</v>
      </c>
      <c r="C71" s="33">
        <v>18</v>
      </c>
      <c r="D71" s="33" t="s">
        <v>153</v>
      </c>
      <c r="E71" s="34" t="s">
        <v>15</v>
      </c>
      <c r="F71" s="34" t="s">
        <v>16</v>
      </c>
      <c r="G71" s="34">
        <v>129.81</v>
      </c>
      <c r="H71" s="34">
        <v>101.47</v>
      </c>
      <c r="I71" s="35">
        <f t="shared" si="3"/>
        <v>668.187641667488</v>
      </c>
      <c r="J71">
        <v>56952.68</v>
      </c>
      <c r="K71" s="36">
        <f t="shared" si="4"/>
        <v>67801</v>
      </c>
      <c r="M71" s="29" t="s">
        <v>154</v>
      </c>
      <c r="N71" s="37"/>
      <c r="O71">
        <v>56952.68</v>
      </c>
      <c r="P71" s="38">
        <v>0</v>
      </c>
      <c r="Q71">
        <f t="shared" si="5"/>
        <v>0</v>
      </c>
    </row>
    <row r="72" ht="19.5" spans="1:17">
      <c r="A72" s="33">
        <v>69</v>
      </c>
      <c r="B72" s="34" t="s">
        <v>120</v>
      </c>
      <c r="C72" s="33">
        <v>18</v>
      </c>
      <c r="D72" s="33" t="s">
        <v>155</v>
      </c>
      <c r="E72" s="34" t="s">
        <v>15</v>
      </c>
      <c r="F72" s="34" t="s">
        <v>16</v>
      </c>
      <c r="G72" s="34">
        <v>129.8</v>
      </c>
      <c r="H72" s="34">
        <v>101.46</v>
      </c>
      <c r="I72" s="35">
        <f t="shared" si="3"/>
        <v>656.603587620737</v>
      </c>
      <c r="J72">
        <v>55959.87</v>
      </c>
      <c r="K72" s="36">
        <f t="shared" si="4"/>
        <v>66619</v>
      </c>
      <c r="M72" s="29" t="s">
        <v>156</v>
      </c>
      <c r="N72" s="37"/>
      <c r="O72">
        <v>55959.87</v>
      </c>
      <c r="P72" s="38">
        <v>0</v>
      </c>
      <c r="Q72">
        <f t="shared" si="5"/>
        <v>0</v>
      </c>
    </row>
    <row r="73" ht="19.5" spans="1:17">
      <c r="A73" s="33">
        <v>70</v>
      </c>
      <c r="B73" s="34" t="s">
        <v>120</v>
      </c>
      <c r="C73" s="33">
        <v>2</v>
      </c>
      <c r="D73" s="33" t="s">
        <v>157</v>
      </c>
      <c r="E73" s="34" t="s">
        <v>15</v>
      </c>
      <c r="F73" s="34" t="s">
        <v>16</v>
      </c>
      <c r="G73" s="34">
        <v>129.81</v>
      </c>
      <c r="H73" s="34">
        <v>101.47</v>
      </c>
      <c r="I73" s="35">
        <f t="shared" si="3"/>
        <v>575.076377254361</v>
      </c>
      <c r="J73">
        <v>49016.34</v>
      </c>
      <c r="K73" s="36">
        <f t="shared" si="4"/>
        <v>58353</v>
      </c>
      <c r="M73" s="29" t="s">
        <v>158</v>
      </c>
      <c r="N73" s="37"/>
      <c r="O73">
        <v>49016.34</v>
      </c>
      <c r="P73" s="38">
        <v>0</v>
      </c>
      <c r="Q73">
        <f t="shared" si="5"/>
        <v>0</v>
      </c>
    </row>
    <row r="74" ht="19.5" spans="1:17">
      <c r="A74" s="33">
        <v>71</v>
      </c>
      <c r="B74" s="34" t="s">
        <v>120</v>
      </c>
      <c r="C74" s="33">
        <v>2</v>
      </c>
      <c r="D74" s="33" t="s">
        <v>159</v>
      </c>
      <c r="E74" s="34" t="s">
        <v>15</v>
      </c>
      <c r="F74" s="34" t="s">
        <v>16</v>
      </c>
      <c r="G74" s="34">
        <v>129.8</v>
      </c>
      <c r="H74" s="34">
        <v>101.46</v>
      </c>
      <c r="I74" s="35">
        <f t="shared" si="3"/>
        <v>563.394441159077</v>
      </c>
      <c r="J74">
        <v>48015.85</v>
      </c>
      <c r="K74" s="36">
        <f t="shared" si="4"/>
        <v>57162</v>
      </c>
      <c r="M74" s="29" t="s">
        <v>160</v>
      </c>
      <c r="N74" s="37"/>
      <c r="O74">
        <v>48015.85</v>
      </c>
      <c r="P74" s="38">
        <v>0</v>
      </c>
      <c r="Q74">
        <f t="shared" si="5"/>
        <v>0</v>
      </c>
    </row>
    <row r="75" ht="19.5" spans="1:17">
      <c r="A75" s="33">
        <v>72</v>
      </c>
      <c r="B75" s="34" t="s">
        <v>120</v>
      </c>
      <c r="C75" s="33">
        <v>3</v>
      </c>
      <c r="D75" s="33" t="s">
        <v>161</v>
      </c>
      <c r="E75" s="34" t="s">
        <v>15</v>
      </c>
      <c r="F75" s="34" t="s">
        <v>16</v>
      </c>
      <c r="G75" s="34">
        <v>129.81</v>
      </c>
      <c r="H75" s="34">
        <v>101.47</v>
      </c>
      <c r="I75" s="35">
        <f t="shared" si="3"/>
        <v>602.266679806839</v>
      </c>
      <c r="J75">
        <v>51334.27</v>
      </c>
      <c r="K75" s="36">
        <f t="shared" si="4"/>
        <v>61112</v>
      </c>
      <c r="M75" s="29" t="s">
        <v>162</v>
      </c>
      <c r="N75" s="37"/>
      <c r="O75">
        <v>51334.27</v>
      </c>
      <c r="P75" s="38">
        <v>0</v>
      </c>
      <c r="Q75">
        <f t="shared" si="5"/>
        <v>0</v>
      </c>
    </row>
    <row r="76" ht="19.5" spans="1:17">
      <c r="A76" s="33">
        <v>73</v>
      </c>
      <c r="B76" s="34" t="s">
        <v>120</v>
      </c>
      <c r="C76" s="33">
        <v>3</v>
      </c>
      <c r="D76" s="33" t="s">
        <v>163</v>
      </c>
      <c r="E76" s="34" t="s">
        <v>15</v>
      </c>
      <c r="F76" s="34" t="s">
        <v>16</v>
      </c>
      <c r="G76" s="34">
        <v>129.8</v>
      </c>
      <c r="H76" s="34">
        <v>101.46</v>
      </c>
      <c r="I76" s="35">
        <f t="shared" si="3"/>
        <v>590.685984624483</v>
      </c>
      <c r="J76">
        <v>50341.89</v>
      </c>
      <c r="K76" s="36">
        <f t="shared" si="4"/>
        <v>59931</v>
      </c>
      <c r="M76" s="29" t="s">
        <v>164</v>
      </c>
      <c r="N76" s="37"/>
      <c r="O76">
        <v>50341.89</v>
      </c>
      <c r="P76" s="38">
        <v>0</v>
      </c>
      <c r="Q76">
        <f t="shared" si="5"/>
        <v>0</v>
      </c>
    </row>
    <row r="77" ht="19.5" spans="1:17">
      <c r="A77" s="33">
        <v>74</v>
      </c>
      <c r="B77" s="34" t="s">
        <v>120</v>
      </c>
      <c r="C77" s="33">
        <v>4</v>
      </c>
      <c r="D77" s="33" t="s">
        <v>165</v>
      </c>
      <c r="E77" s="34" t="s">
        <v>15</v>
      </c>
      <c r="F77" s="34" t="s">
        <v>16</v>
      </c>
      <c r="G77" s="34">
        <v>129.81</v>
      </c>
      <c r="H77" s="34">
        <v>101.47</v>
      </c>
      <c r="I77" s="35">
        <f t="shared" si="3"/>
        <v>624.233763673992</v>
      </c>
      <c r="J77">
        <v>53206.74</v>
      </c>
      <c r="K77" s="36">
        <f t="shared" si="4"/>
        <v>63341</v>
      </c>
      <c r="M77" s="29" t="s">
        <v>166</v>
      </c>
      <c r="N77" s="37"/>
      <c r="O77">
        <v>53206.74</v>
      </c>
      <c r="P77" s="38">
        <v>0</v>
      </c>
      <c r="Q77">
        <f t="shared" si="5"/>
        <v>0</v>
      </c>
    </row>
    <row r="78" ht="19.5" spans="1:17">
      <c r="A78" s="33">
        <v>75</v>
      </c>
      <c r="B78" s="34" t="s">
        <v>120</v>
      </c>
      <c r="C78" s="33">
        <v>4</v>
      </c>
      <c r="D78" s="33" t="s">
        <v>167</v>
      </c>
      <c r="E78" s="34" t="s">
        <v>15</v>
      </c>
      <c r="F78" s="34" t="s">
        <v>16</v>
      </c>
      <c r="G78" s="34">
        <v>129.8</v>
      </c>
      <c r="H78" s="34">
        <v>101.46</v>
      </c>
      <c r="I78" s="35">
        <f t="shared" si="3"/>
        <v>612.655233589592</v>
      </c>
      <c r="J78">
        <v>52214.55</v>
      </c>
      <c r="K78" s="36">
        <f t="shared" si="4"/>
        <v>62160</v>
      </c>
      <c r="M78" s="29" t="s">
        <v>168</v>
      </c>
      <c r="N78" s="37"/>
      <c r="O78">
        <v>52214.55</v>
      </c>
      <c r="P78" s="38">
        <v>0</v>
      </c>
      <c r="Q78">
        <f t="shared" si="5"/>
        <v>0</v>
      </c>
    </row>
    <row r="79" ht="19.5" spans="1:17">
      <c r="A79" s="33">
        <v>76</v>
      </c>
      <c r="B79" s="34" t="s">
        <v>120</v>
      </c>
      <c r="C79" s="33">
        <v>5</v>
      </c>
      <c r="D79" s="33" t="s">
        <v>169</v>
      </c>
      <c r="E79" s="34" t="s">
        <v>15</v>
      </c>
      <c r="F79" s="34" t="s">
        <v>16</v>
      </c>
      <c r="G79" s="34">
        <v>129.81</v>
      </c>
      <c r="H79" s="34">
        <v>101.47</v>
      </c>
      <c r="I79" s="35">
        <f t="shared" si="3"/>
        <v>642.712131664531</v>
      </c>
      <c r="J79">
        <v>54781.59</v>
      </c>
      <c r="K79" s="36">
        <f t="shared" si="4"/>
        <v>65216</v>
      </c>
      <c r="M79" s="29" t="s">
        <v>170</v>
      </c>
      <c r="N79" s="37"/>
      <c r="O79">
        <v>54781.59</v>
      </c>
      <c r="P79" s="38">
        <v>0</v>
      </c>
      <c r="Q79">
        <f t="shared" si="5"/>
        <v>0</v>
      </c>
    </row>
    <row r="80" ht="19.5" spans="1:17">
      <c r="A80" s="33">
        <v>77</v>
      </c>
      <c r="B80" s="34" t="s">
        <v>120</v>
      </c>
      <c r="C80" s="33">
        <v>5</v>
      </c>
      <c r="D80" s="33" t="s">
        <v>171</v>
      </c>
      <c r="E80" s="34" t="s">
        <v>15</v>
      </c>
      <c r="F80" s="34" t="s">
        <v>16</v>
      </c>
      <c r="G80" s="34">
        <v>129.8</v>
      </c>
      <c r="H80" s="34">
        <v>101.46</v>
      </c>
      <c r="I80" s="35">
        <f t="shared" si="3"/>
        <v>631.076286221171</v>
      </c>
      <c r="J80">
        <v>53784.62</v>
      </c>
      <c r="K80" s="36">
        <f t="shared" si="4"/>
        <v>64029</v>
      </c>
      <c r="M80" s="29" t="s">
        <v>172</v>
      </c>
      <c r="N80" s="37"/>
      <c r="O80">
        <v>53784.62</v>
      </c>
      <c r="P80" s="38">
        <v>0</v>
      </c>
      <c r="Q80">
        <f t="shared" si="5"/>
        <v>0</v>
      </c>
    </row>
    <row r="81" ht="19.5" spans="1:17">
      <c r="A81" s="33">
        <v>78</v>
      </c>
      <c r="B81" s="34" t="s">
        <v>120</v>
      </c>
      <c r="C81" s="33">
        <v>6</v>
      </c>
      <c r="D81" s="33" t="s">
        <v>173</v>
      </c>
      <c r="E81" s="34" t="s">
        <v>15</v>
      </c>
      <c r="F81" s="34" t="s">
        <v>16</v>
      </c>
      <c r="G81" s="34">
        <v>129.81</v>
      </c>
      <c r="H81" s="34">
        <v>101.47</v>
      </c>
      <c r="I81" s="35">
        <f t="shared" si="3"/>
        <v>655.89829506258</v>
      </c>
      <c r="J81">
        <v>55905.08</v>
      </c>
      <c r="K81" s="36">
        <f t="shared" si="4"/>
        <v>66554</v>
      </c>
      <c r="M81" s="29" t="s">
        <v>174</v>
      </c>
      <c r="N81" s="37"/>
      <c r="O81">
        <v>55905.08</v>
      </c>
      <c r="P81" s="38">
        <v>0</v>
      </c>
      <c r="Q81">
        <f t="shared" si="5"/>
        <v>0</v>
      </c>
    </row>
    <row r="82" ht="19.5" spans="1:17">
      <c r="A82" s="33">
        <v>79</v>
      </c>
      <c r="B82" s="34" t="s">
        <v>120</v>
      </c>
      <c r="C82" s="33">
        <v>6</v>
      </c>
      <c r="D82" s="33" t="s">
        <v>175</v>
      </c>
      <c r="E82" s="34" t="s">
        <v>15</v>
      </c>
      <c r="F82" s="34" t="s">
        <v>16</v>
      </c>
      <c r="G82" s="34">
        <v>129.8</v>
      </c>
      <c r="H82" s="34">
        <v>101.46</v>
      </c>
      <c r="I82" s="35">
        <f t="shared" si="3"/>
        <v>644.342598068204</v>
      </c>
      <c r="J82">
        <v>54915.12</v>
      </c>
      <c r="K82" s="36">
        <f t="shared" si="4"/>
        <v>65375</v>
      </c>
      <c r="M82" s="29" t="s">
        <v>176</v>
      </c>
      <c r="N82" s="37"/>
      <c r="O82">
        <v>54915.12</v>
      </c>
      <c r="P82" s="38">
        <v>0</v>
      </c>
      <c r="Q82">
        <f t="shared" si="5"/>
        <v>0</v>
      </c>
    </row>
    <row r="83" ht="19.5" spans="1:17">
      <c r="A83" s="33">
        <v>80</v>
      </c>
      <c r="B83" s="34" t="s">
        <v>120</v>
      </c>
      <c r="C83" s="33">
        <v>7</v>
      </c>
      <c r="D83" s="33" t="s">
        <v>177</v>
      </c>
      <c r="E83" s="34" t="s">
        <v>15</v>
      </c>
      <c r="F83" s="34" t="s">
        <v>16</v>
      </c>
      <c r="G83" s="34">
        <v>129.81</v>
      </c>
      <c r="H83" s="34">
        <v>101.47</v>
      </c>
      <c r="I83" s="35">
        <f t="shared" si="3"/>
        <v>665.60559771361</v>
      </c>
      <c r="J83">
        <v>56732.91</v>
      </c>
      <c r="K83" s="36">
        <f t="shared" si="4"/>
        <v>67539</v>
      </c>
      <c r="M83" s="29" t="s">
        <v>178</v>
      </c>
      <c r="N83" s="37"/>
      <c r="O83">
        <v>56732.91</v>
      </c>
      <c r="P83" s="38">
        <v>0</v>
      </c>
      <c r="Q83">
        <f t="shared" si="5"/>
        <v>0</v>
      </c>
    </row>
    <row r="84" ht="19.5" spans="1:17">
      <c r="A84" s="33">
        <v>81</v>
      </c>
      <c r="B84" s="34" t="s">
        <v>120</v>
      </c>
      <c r="C84" s="33">
        <v>7</v>
      </c>
      <c r="D84" s="33" t="s">
        <v>179</v>
      </c>
      <c r="E84" s="34" t="s">
        <v>15</v>
      </c>
      <c r="F84" s="34" t="s">
        <v>16</v>
      </c>
      <c r="G84" s="34">
        <v>129.8</v>
      </c>
      <c r="H84" s="34">
        <v>101.46</v>
      </c>
      <c r="I84" s="35">
        <f t="shared" si="3"/>
        <v>653.942440370589</v>
      </c>
      <c r="J84">
        <v>55733.18</v>
      </c>
      <c r="K84" s="36">
        <f t="shared" si="4"/>
        <v>66349</v>
      </c>
      <c r="M84" s="29" t="s">
        <v>180</v>
      </c>
      <c r="N84" s="37"/>
      <c r="O84">
        <v>55733.18</v>
      </c>
      <c r="P84" s="38">
        <v>0</v>
      </c>
      <c r="Q84">
        <f t="shared" si="5"/>
        <v>0</v>
      </c>
    </row>
    <row r="85" ht="19.5" spans="1:17">
      <c r="A85" s="33">
        <v>82</v>
      </c>
      <c r="B85" s="34" t="s">
        <v>120</v>
      </c>
      <c r="C85" s="33">
        <v>8</v>
      </c>
      <c r="D85" s="33" t="s">
        <v>181</v>
      </c>
      <c r="E85" s="34" t="s">
        <v>15</v>
      </c>
      <c r="F85" s="34" t="s">
        <v>16</v>
      </c>
      <c r="G85" s="34">
        <v>129.81</v>
      </c>
      <c r="H85" s="34">
        <v>101.47</v>
      </c>
      <c r="I85" s="35">
        <f t="shared" si="3"/>
        <v>675.224204198285</v>
      </c>
      <c r="J85">
        <v>57552.85</v>
      </c>
      <c r="K85" s="36">
        <f t="shared" si="4"/>
        <v>68515</v>
      </c>
      <c r="M85" s="29" t="s">
        <v>182</v>
      </c>
      <c r="N85" s="37"/>
      <c r="O85">
        <v>57552.85</v>
      </c>
      <c r="P85" s="38">
        <v>0</v>
      </c>
      <c r="Q85">
        <f t="shared" si="5"/>
        <v>0</v>
      </c>
    </row>
    <row r="86" ht="19.5" spans="1:17">
      <c r="A86" s="33">
        <v>83</v>
      </c>
      <c r="B86" s="34" t="s">
        <v>120</v>
      </c>
      <c r="C86" s="33">
        <v>8</v>
      </c>
      <c r="D86" s="33" t="s">
        <v>183</v>
      </c>
      <c r="E86" s="34" t="s">
        <v>15</v>
      </c>
      <c r="F86" s="34" t="s">
        <v>16</v>
      </c>
      <c r="G86" s="34">
        <v>129.8</v>
      </c>
      <c r="H86" s="34">
        <v>101.46</v>
      </c>
      <c r="I86" s="35">
        <f t="shared" si="3"/>
        <v>663.660555884092</v>
      </c>
      <c r="J86">
        <v>56561.09</v>
      </c>
      <c r="K86" s="36">
        <f t="shared" si="4"/>
        <v>67335</v>
      </c>
      <c r="M86" s="29" t="s">
        <v>184</v>
      </c>
      <c r="N86" s="37"/>
      <c r="O86">
        <v>56561.09</v>
      </c>
      <c r="P86" s="38">
        <v>0</v>
      </c>
      <c r="Q86">
        <f t="shared" si="5"/>
        <v>0</v>
      </c>
    </row>
    <row r="87" ht="19.5" spans="1:17">
      <c r="A87" s="33">
        <v>84</v>
      </c>
      <c r="B87" s="34" t="s">
        <v>120</v>
      </c>
      <c r="C87" s="33">
        <v>9</v>
      </c>
      <c r="D87" s="33" t="s">
        <v>185</v>
      </c>
      <c r="E87" s="34" t="s">
        <v>15</v>
      </c>
      <c r="F87" s="34" t="s">
        <v>16</v>
      </c>
      <c r="G87" s="34">
        <v>129.81</v>
      </c>
      <c r="H87" s="34">
        <v>101.47</v>
      </c>
      <c r="I87" s="35">
        <f t="shared" si="3"/>
        <v>683.177293781413</v>
      </c>
      <c r="J87">
        <v>58230.89</v>
      </c>
      <c r="K87" s="36">
        <f t="shared" si="4"/>
        <v>69322</v>
      </c>
      <c r="M87" s="29" t="s">
        <v>186</v>
      </c>
      <c r="N87" s="37"/>
      <c r="O87">
        <v>58230.89</v>
      </c>
      <c r="P87" s="38">
        <v>0</v>
      </c>
      <c r="Q87">
        <f t="shared" si="5"/>
        <v>0</v>
      </c>
    </row>
    <row r="88" ht="19.5" spans="1:17">
      <c r="A88" s="33">
        <v>85</v>
      </c>
      <c r="B88" s="34" t="s">
        <v>120</v>
      </c>
      <c r="C88" s="33">
        <v>9</v>
      </c>
      <c r="D88" s="33" t="s">
        <v>187</v>
      </c>
      <c r="E88" s="34" t="s">
        <v>15</v>
      </c>
      <c r="F88" s="34" t="s">
        <v>16</v>
      </c>
      <c r="G88" s="34">
        <v>129.8</v>
      </c>
      <c r="H88" s="34">
        <v>101.46</v>
      </c>
      <c r="I88" s="35">
        <f t="shared" si="3"/>
        <v>671.525724423418</v>
      </c>
      <c r="J88">
        <v>57231.3</v>
      </c>
      <c r="K88" s="36">
        <f t="shared" si="4"/>
        <v>68133</v>
      </c>
      <c r="M88" s="29" t="s">
        <v>188</v>
      </c>
      <c r="N88" s="37"/>
      <c r="O88">
        <v>57231.3</v>
      </c>
      <c r="P88" s="38">
        <v>0</v>
      </c>
      <c r="Q88">
        <f t="shared" si="5"/>
        <v>0</v>
      </c>
    </row>
    <row r="89" ht="19.5" spans="1:17">
      <c r="A89" s="33">
        <v>86</v>
      </c>
      <c r="B89" s="34" t="s">
        <v>120</v>
      </c>
      <c r="C89" s="33">
        <v>10</v>
      </c>
      <c r="D89" s="33" t="s">
        <v>189</v>
      </c>
      <c r="E89" s="34" t="s">
        <v>15</v>
      </c>
      <c r="F89" s="34" t="s">
        <v>16</v>
      </c>
      <c r="G89" s="34">
        <v>129.8</v>
      </c>
      <c r="H89" s="34">
        <v>101.46</v>
      </c>
      <c r="I89" s="35">
        <f t="shared" si="3"/>
        <v>688.192391090085</v>
      </c>
      <c r="J89">
        <v>58652.55</v>
      </c>
      <c r="K89" s="36">
        <f t="shared" si="4"/>
        <v>69824</v>
      </c>
      <c r="M89" s="29" t="s">
        <v>190</v>
      </c>
      <c r="N89" s="37"/>
      <c r="O89">
        <v>58652.55</v>
      </c>
      <c r="P89" s="38">
        <v>0</v>
      </c>
      <c r="Q89">
        <f t="shared" si="5"/>
        <v>0</v>
      </c>
    </row>
    <row r="90" ht="19.5" spans="1:17">
      <c r="A90" s="33">
        <v>87</v>
      </c>
      <c r="B90" s="34" t="s">
        <v>120</v>
      </c>
      <c r="C90" s="33">
        <v>10</v>
      </c>
      <c r="D90" s="33" t="s">
        <v>191</v>
      </c>
      <c r="E90" s="34" t="s">
        <v>15</v>
      </c>
      <c r="F90" s="34" t="s">
        <v>16</v>
      </c>
      <c r="G90" s="34">
        <v>129.8</v>
      </c>
      <c r="H90" s="34">
        <v>101.46</v>
      </c>
      <c r="I90" s="35">
        <f t="shared" si="3"/>
        <v>705.174452986399</v>
      </c>
      <c r="J90">
        <v>60099.43</v>
      </c>
      <c r="K90" s="36">
        <f t="shared" si="4"/>
        <v>71547</v>
      </c>
      <c r="M90" s="29" t="s">
        <v>192</v>
      </c>
      <c r="N90" s="37"/>
      <c r="O90">
        <v>60099.43</v>
      </c>
      <c r="P90" s="38">
        <v>0</v>
      </c>
      <c r="Q90">
        <f t="shared" si="5"/>
        <v>0</v>
      </c>
    </row>
    <row r="91" ht="19.5" spans="1:17">
      <c r="A91" s="33">
        <v>88</v>
      </c>
      <c r="B91" s="34" t="s">
        <v>120</v>
      </c>
      <c r="C91" s="33">
        <v>11</v>
      </c>
      <c r="D91" s="33" t="s">
        <v>193</v>
      </c>
      <c r="E91" s="34" t="s">
        <v>15</v>
      </c>
      <c r="F91" s="34" t="s">
        <v>16</v>
      </c>
      <c r="G91" s="34">
        <v>129.8</v>
      </c>
      <c r="H91" s="34">
        <v>101.46</v>
      </c>
      <c r="I91" s="35">
        <f t="shared" si="3"/>
        <v>692.588212103292</v>
      </c>
      <c r="J91">
        <v>59027.08</v>
      </c>
      <c r="K91" s="36">
        <f t="shared" si="4"/>
        <v>70270</v>
      </c>
      <c r="M91" s="29" t="s">
        <v>194</v>
      </c>
      <c r="N91" s="37"/>
      <c r="O91">
        <v>59027.08</v>
      </c>
      <c r="P91" s="38">
        <v>0</v>
      </c>
      <c r="Q91">
        <f t="shared" si="5"/>
        <v>0</v>
      </c>
    </row>
    <row r="92" ht="19.5" spans="1:17">
      <c r="A92" s="33">
        <v>89</v>
      </c>
      <c r="B92" s="34" t="s">
        <v>120</v>
      </c>
      <c r="C92" s="33">
        <v>11</v>
      </c>
      <c r="D92" s="33" t="s">
        <v>195</v>
      </c>
      <c r="E92" s="34" t="s">
        <v>15</v>
      </c>
      <c r="F92" s="34" t="s">
        <v>16</v>
      </c>
      <c r="G92" s="34">
        <v>129.8</v>
      </c>
      <c r="H92" s="34">
        <v>101.46</v>
      </c>
      <c r="I92" s="35">
        <f t="shared" si="3"/>
        <v>709.570273999606</v>
      </c>
      <c r="J92">
        <v>60473.96</v>
      </c>
      <c r="K92" s="36">
        <f t="shared" si="4"/>
        <v>71993</v>
      </c>
      <c r="M92" s="29" t="s">
        <v>196</v>
      </c>
      <c r="N92" s="37"/>
      <c r="O92">
        <v>60473.96</v>
      </c>
      <c r="P92" s="38">
        <v>0</v>
      </c>
      <c r="Q92">
        <f t="shared" si="5"/>
        <v>0</v>
      </c>
    </row>
    <row r="93" ht="19.5" spans="1:17">
      <c r="A93" s="33">
        <v>90</v>
      </c>
      <c r="B93" s="34" t="s">
        <v>120</v>
      </c>
      <c r="C93" s="33">
        <v>12</v>
      </c>
      <c r="D93" s="33" t="s">
        <v>197</v>
      </c>
      <c r="E93" s="34" t="s">
        <v>15</v>
      </c>
      <c r="F93" s="34" t="s">
        <v>16</v>
      </c>
      <c r="G93" s="34">
        <v>129.8</v>
      </c>
      <c r="H93" s="34">
        <v>101.46</v>
      </c>
      <c r="I93" s="35">
        <f t="shared" si="3"/>
        <v>696.984033116499</v>
      </c>
      <c r="J93">
        <v>59401.62</v>
      </c>
      <c r="K93" s="36">
        <f t="shared" si="4"/>
        <v>70716</v>
      </c>
      <c r="M93" s="29" t="s">
        <v>198</v>
      </c>
      <c r="N93" s="37"/>
      <c r="O93">
        <v>59401.62</v>
      </c>
      <c r="P93" s="38">
        <v>0</v>
      </c>
      <c r="Q93">
        <f t="shared" si="5"/>
        <v>0</v>
      </c>
    </row>
    <row r="94" ht="19.5" spans="1:17">
      <c r="A94" s="33">
        <v>91</v>
      </c>
      <c r="B94" s="34" t="s">
        <v>120</v>
      </c>
      <c r="C94" s="33">
        <v>12</v>
      </c>
      <c r="D94" s="33" t="s">
        <v>199</v>
      </c>
      <c r="E94" s="34" t="s">
        <v>15</v>
      </c>
      <c r="F94" s="34" t="s">
        <v>16</v>
      </c>
      <c r="G94" s="34">
        <v>129.8</v>
      </c>
      <c r="H94" s="34">
        <v>101.46</v>
      </c>
      <c r="I94" s="35">
        <f t="shared" si="3"/>
        <v>713.966095012813</v>
      </c>
      <c r="J94">
        <v>60848.49</v>
      </c>
      <c r="K94" s="36">
        <f t="shared" si="4"/>
        <v>72439</v>
      </c>
      <c r="M94" s="29" t="s">
        <v>200</v>
      </c>
      <c r="N94" s="37"/>
      <c r="O94">
        <v>60848.49</v>
      </c>
      <c r="P94" s="38">
        <v>0</v>
      </c>
      <c r="Q94">
        <f t="shared" si="5"/>
        <v>0</v>
      </c>
    </row>
    <row r="95" ht="19.5" spans="1:17">
      <c r="A95" s="33">
        <v>92</v>
      </c>
      <c r="B95" s="34" t="s">
        <v>120</v>
      </c>
      <c r="C95" s="33">
        <v>13</v>
      </c>
      <c r="D95" s="33" t="s">
        <v>201</v>
      </c>
      <c r="E95" s="34" t="s">
        <v>15</v>
      </c>
      <c r="F95" s="34" t="s">
        <v>16</v>
      </c>
      <c r="G95" s="34">
        <v>129.8</v>
      </c>
      <c r="H95" s="34">
        <v>101.46</v>
      </c>
      <c r="I95" s="35">
        <f t="shared" si="3"/>
        <v>701.379854129706</v>
      </c>
      <c r="J95">
        <v>59776.15</v>
      </c>
      <c r="K95" s="36">
        <f t="shared" si="4"/>
        <v>71162</v>
      </c>
      <c r="M95" s="29" t="s">
        <v>202</v>
      </c>
      <c r="N95" s="37"/>
      <c r="O95">
        <v>59776.15</v>
      </c>
      <c r="P95" s="38">
        <v>0</v>
      </c>
      <c r="Q95">
        <f t="shared" si="5"/>
        <v>0</v>
      </c>
    </row>
    <row r="96" ht="19.5" spans="1:17">
      <c r="A96" s="33">
        <v>93</v>
      </c>
      <c r="B96" s="34" t="s">
        <v>120</v>
      </c>
      <c r="C96" s="33">
        <v>13</v>
      </c>
      <c r="D96" s="33" t="s">
        <v>203</v>
      </c>
      <c r="E96" s="34" t="s">
        <v>15</v>
      </c>
      <c r="F96" s="34" t="s">
        <v>16</v>
      </c>
      <c r="G96" s="34">
        <v>129.8</v>
      </c>
      <c r="H96" s="34">
        <v>101.46</v>
      </c>
      <c r="I96" s="35">
        <f t="shared" si="3"/>
        <v>718.36191602602</v>
      </c>
      <c r="J96">
        <v>61223.02</v>
      </c>
      <c r="K96" s="36">
        <f t="shared" si="4"/>
        <v>72885</v>
      </c>
      <c r="M96" s="29" t="s">
        <v>204</v>
      </c>
      <c r="N96" s="37"/>
      <c r="O96">
        <v>61223.02</v>
      </c>
      <c r="P96" s="38">
        <v>0</v>
      </c>
      <c r="Q96">
        <f t="shared" si="5"/>
        <v>0</v>
      </c>
    </row>
    <row r="97" ht="19.5" spans="1:17">
      <c r="A97" s="33">
        <v>94</v>
      </c>
      <c r="B97" s="34" t="s">
        <v>120</v>
      </c>
      <c r="C97" s="33">
        <v>14</v>
      </c>
      <c r="D97" s="33" t="s">
        <v>205</v>
      </c>
      <c r="E97" s="34" t="s">
        <v>15</v>
      </c>
      <c r="F97" s="34" t="s">
        <v>16</v>
      </c>
      <c r="G97" s="34">
        <v>129.8</v>
      </c>
      <c r="H97" s="34">
        <v>101.46</v>
      </c>
      <c r="I97" s="35">
        <f t="shared" si="3"/>
        <v>705.775675142914</v>
      </c>
      <c r="J97">
        <v>60150.68</v>
      </c>
      <c r="K97" s="36">
        <f t="shared" si="4"/>
        <v>71608</v>
      </c>
      <c r="M97" s="29" t="s">
        <v>206</v>
      </c>
      <c r="N97" s="37"/>
      <c r="O97">
        <v>60150.68</v>
      </c>
      <c r="P97" s="38">
        <v>0</v>
      </c>
      <c r="Q97">
        <f t="shared" si="5"/>
        <v>0</v>
      </c>
    </row>
    <row r="98" ht="19.5" spans="1:17">
      <c r="A98" s="33">
        <v>95</v>
      </c>
      <c r="B98" s="34" t="s">
        <v>120</v>
      </c>
      <c r="C98" s="33">
        <v>14</v>
      </c>
      <c r="D98" s="33" t="s">
        <v>207</v>
      </c>
      <c r="E98" s="34" t="s">
        <v>15</v>
      </c>
      <c r="F98" s="34" t="s">
        <v>16</v>
      </c>
      <c r="G98" s="34">
        <v>129.8</v>
      </c>
      <c r="H98" s="34">
        <v>101.46</v>
      </c>
      <c r="I98" s="35">
        <f t="shared" si="3"/>
        <v>722.747880938301</v>
      </c>
      <c r="J98">
        <v>61597.56</v>
      </c>
      <c r="K98" s="36">
        <f t="shared" si="4"/>
        <v>73330</v>
      </c>
      <c r="M98" s="29" t="s">
        <v>208</v>
      </c>
      <c r="N98" s="37"/>
      <c r="O98">
        <v>61597.56</v>
      </c>
      <c r="P98" s="38">
        <v>0</v>
      </c>
      <c r="Q98">
        <f t="shared" si="5"/>
        <v>0</v>
      </c>
    </row>
    <row r="99" ht="19.5" spans="1:17">
      <c r="A99" s="33">
        <v>96</v>
      </c>
      <c r="B99" s="34" t="s">
        <v>120</v>
      </c>
      <c r="C99" s="33">
        <v>15</v>
      </c>
      <c r="D99" s="33" t="s">
        <v>209</v>
      </c>
      <c r="E99" s="34" t="s">
        <v>15</v>
      </c>
      <c r="F99" s="34" t="s">
        <v>16</v>
      </c>
      <c r="G99" s="34">
        <v>129.8</v>
      </c>
      <c r="H99" s="34">
        <v>101.46</v>
      </c>
      <c r="I99" s="35">
        <f t="shared" si="3"/>
        <v>713.729548590578</v>
      </c>
      <c r="J99">
        <v>60828.78</v>
      </c>
      <c r="K99" s="36">
        <f t="shared" si="4"/>
        <v>72415</v>
      </c>
      <c r="M99" s="29" t="s">
        <v>210</v>
      </c>
      <c r="N99" s="37"/>
      <c r="O99">
        <v>60828.78</v>
      </c>
      <c r="P99" s="38">
        <v>0</v>
      </c>
      <c r="Q99">
        <f t="shared" si="5"/>
        <v>0</v>
      </c>
    </row>
    <row r="100" ht="19.5" spans="1:17">
      <c r="A100" s="33">
        <v>97</v>
      </c>
      <c r="B100" s="34" t="s">
        <v>120</v>
      </c>
      <c r="C100" s="33">
        <v>15</v>
      </c>
      <c r="D100" s="33" t="s">
        <v>211</v>
      </c>
      <c r="E100" s="34" t="s">
        <v>15</v>
      </c>
      <c r="F100" s="34" t="s">
        <v>16</v>
      </c>
      <c r="G100" s="34">
        <v>129.8</v>
      </c>
      <c r="H100" s="34">
        <v>101.46</v>
      </c>
      <c r="I100" s="35">
        <f t="shared" si="3"/>
        <v>730.642617780406</v>
      </c>
      <c r="J100">
        <v>62269.74</v>
      </c>
      <c r="K100" s="36">
        <f t="shared" si="4"/>
        <v>74131</v>
      </c>
      <c r="M100" s="29" t="s">
        <v>212</v>
      </c>
      <c r="N100" s="37"/>
      <c r="O100">
        <v>62269.74</v>
      </c>
      <c r="P100" s="38">
        <v>0</v>
      </c>
      <c r="Q100">
        <f t="shared" si="5"/>
        <v>0</v>
      </c>
    </row>
    <row r="101" ht="19.5" spans="1:17">
      <c r="A101" s="33">
        <v>98</v>
      </c>
      <c r="B101" s="34" t="s">
        <v>120</v>
      </c>
      <c r="C101" s="33">
        <v>16</v>
      </c>
      <c r="D101" s="33" t="s">
        <v>213</v>
      </c>
      <c r="E101" s="34" t="s">
        <v>15</v>
      </c>
      <c r="F101" s="34" t="s">
        <v>16</v>
      </c>
      <c r="G101" s="34">
        <v>129.8</v>
      </c>
      <c r="H101" s="34">
        <v>101.46</v>
      </c>
      <c r="I101" s="35">
        <f t="shared" si="3"/>
        <v>718.125369603785</v>
      </c>
      <c r="J101">
        <v>61203.31</v>
      </c>
      <c r="K101" s="36">
        <f t="shared" si="4"/>
        <v>72861</v>
      </c>
      <c r="M101" s="29" t="s">
        <v>214</v>
      </c>
      <c r="N101" s="37"/>
      <c r="O101">
        <v>61203.31</v>
      </c>
      <c r="P101" s="38">
        <v>0</v>
      </c>
      <c r="Q101">
        <f t="shared" si="5"/>
        <v>0</v>
      </c>
    </row>
    <row r="102" ht="19.5" spans="1:17">
      <c r="A102" s="33">
        <v>99</v>
      </c>
      <c r="B102" s="34" t="s">
        <v>120</v>
      </c>
      <c r="C102" s="33">
        <v>16</v>
      </c>
      <c r="D102" s="33" t="s">
        <v>215</v>
      </c>
      <c r="E102" s="34" t="s">
        <v>15</v>
      </c>
      <c r="F102" s="34" t="s">
        <v>16</v>
      </c>
      <c r="G102" s="34">
        <v>129.8</v>
      </c>
      <c r="H102" s="34">
        <v>101.46</v>
      </c>
      <c r="I102" s="35">
        <f t="shared" si="3"/>
        <v>735.038438793613</v>
      </c>
      <c r="J102">
        <v>62644.27</v>
      </c>
      <c r="K102" s="36">
        <f t="shared" si="4"/>
        <v>74577</v>
      </c>
      <c r="M102" s="29" t="s">
        <v>216</v>
      </c>
      <c r="N102" s="37"/>
      <c r="O102">
        <v>62644.27</v>
      </c>
      <c r="P102" s="38">
        <v>0</v>
      </c>
      <c r="Q102">
        <f t="shared" si="5"/>
        <v>0</v>
      </c>
    </row>
    <row r="103" ht="19.5" spans="1:17">
      <c r="A103" s="33">
        <v>100</v>
      </c>
      <c r="B103" s="34" t="s">
        <v>120</v>
      </c>
      <c r="C103" s="33">
        <v>17</v>
      </c>
      <c r="D103" s="33" t="s">
        <v>217</v>
      </c>
      <c r="E103" s="34" t="s">
        <v>15</v>
      </c>
      <c r="F103" s="34" t="s">
        <v>16</v>
      </c>
      <c r="G103" s="34">
        <v>129.8</v>
      </c>
      <c r="H103" s="34">
        <v>101.46</v>
      </c>
      <c r="I103" s="35">
        <f t="shared" si="3"/>
        <v>722.521190616992</v>
      </c>
      <c r="J103">
        <v>61577.84</v>
      </c>
      <c r="K103" s="36">
        <f t="shared" si="4"/>
        <v>73307</v>
      </c>
      <c r="M103" s="29" t="s">
        <v>218</v>
      </c>
      <c r="N103" s="37"/>
      <c r="O103">
        <v>61577.84</v>
      </c>
      <c r="P103" s="38">
        <v>0</v>
      </c>
      <c r="Q103">
        <f t="shared" si="5"/>
        <v>0</v>
      </c>
    </row>
    <row r="104" ht="19.5" spans="1:17">
      <c r="A104" s="33">
        <v>101</v>
      </c>
      <c r="B104" s="34" t="s">
        <v>120</v>
      </c>
      <c r="C104" s="33">
        <v>17</v>
      </c>
      <c r="D104" s="33" t="s">
        <v>219</v>
      </c>
      <c r="E104" s="34" t="s">
        <v>15</v>
      </c>
      <c r="F104" s="34" t="s">
        <v>16</v>
      </c>
      <c r="G104" s="34">
        <v>129.8</v>
      </c>
      <c r="H104" s="34">
        <v>101.46</v>
      </c>
      <c r="I104" s="35">
        <f t="shared" si="3"/>
        <v>739.424403705894</v>
      </c>
      <c r="J104">
        <v>63018.81</v>
      </c>
      <c r="K104" s="36">
        <f t="shared" si="4"/>
        <v>75022</v>
      </c>
      <c r="M104" s="29" t="s">
        <v>220</v>
      </c>
      <c r="N104" s="37"/>
      <c r="O104">
        <v>63018.81</v>
      </c>
      <c r="P104" s="38">
        <v>0</v>
      </c>
      <c r="Q104">
        <f t="shared" si="5"/>
        <v>0</v>
      </c>
    </row>
    <row r="105" ht="19.5" spans="1:17">
      <c r="A105" s="33">
        <v>102</v>
      </c>
      <c r="B105" s="34" t="s">
        <v>120</v>
      </c>
      <c r="C105" s="33">
        <v>18</v>
      </c>
      <c r="D105" s="33" t="s">
        <v>221</v>
      </c>
      <c r="E105" s="34" t="s">
        <v>15</v>
      </c>
      <c r="F105" s="34" t="s">
        <v>16</v>
      </c>
      <c r="G105" s="34">
        <v>129.8</v>
      </c>
      <c r="H105" s="34">
        <v>101.46</v>
      </c>
      <c r="I105" s="35">
        <f t="shared" si="3"/>
        <v>661.807608909915</v>
      </c>
      <c r="J105">
        <v>56403.39</v>
      </c>
      <c r="K105" s="36">
        <f t="shared" si="4"/>
        <v>67147</v>
      </c>
      <c r="M105" s="29" t="s">
        <v>222</v>
      </c>
      <c r="N105" s="37"/>
      <c r="O105">
        <v>56403.39</v>
      </c>
      <c r="P105" s="38">
        <v>0</v>
      </c>
      <c r="Q105">
        <f t="shared" si="5"/>
        <v>0</v>
      </c>
    </row>
    <row r="106" ht="19.5" spans="1:17">
      <c r="A106" s="33">
        <v>103</v>
      </c>
      <c r="B106" s="34" t="s">
        <v>120</v>
      </c>
      <c r="C106" s="33">
        <v>18</v>
      </c>
      <c r="D106" s="33" t="s">
        <v>223</v>
      </c>
      <c r="E106" s="34" t="s">
        <v>15</v>
      </c>
      <c r="F106" s="34" t="s">
        <v>16</v>
      </c>
      <c r="G106" s="34">
        <v>129.8</v>
      </c>
      <c r="H106" s="34">
        <v>101.46</v>
      </c>
      <c r="I106" s="35">
        <f t="shared" si="3"/>
        <v>678.809383008082</v>
      </c>
      <c r="J106">
        <v>57852.24</v>
      </c>
      <c r="K106" s="36">
        <f t="shared" si="4"/>
        <v>68872</v>
      </c>
      <c r="M106" s="29" t="s">
        <v>224</v>
      </c>
      <c r="N106" s="37"/>
      <c r="O106">
        <v>57852.24</v>
      </c>
      <c r="P106" s="38">
        <v>0</v>
      </c>
      <c r="Q106">
        <f t="shared" si="5"/>
        <v>0</v>
      </c>
    </row>
    <row r="107" ht="19.5" spans="1:17">
      <c r="A107" s="33">
        <v>104</v>
      </c>
      <c r="B107" s="34" t="s">
        <v>120</v>
      </c>
      <c r="C107" s="33">
        <v>2</v>
      </c>
      <c r="D107" s="33" t="s">
        <v>225</v>
      </c>
      <c r="E107" s="34" t="s">
        <v>15</v>
      </c>
      <c r="F107" s="34" t="s">
        <v>16</v>
      </c>
      <c r="G107" s="34">
        <v>129.8</v>
      </c>
      <c r="H107" s="34">
        <v>101.46</v>
      </c>
      <c r="I107" s="35">
        <f t="shared" si="3"/>
        <v>571.397595111374</v>
      </c>
      <c r="J107">
        <v>48697.89</v>
      </c>
      <c r="K107" s="36">
        <f t="shared" si="4"/>
        <v>57974</v>
      </c>
      <c r="M107" s="29" t="s">
        <v>226</v>
      </c>
      <c r="N107" s="37"/>
      <c r="O107">
        <v>48697.89</v>
      </c>
      <c r="P107" s="38">
        <v>0</v>
      </c>
      <c r="Q107">
        <f t="shared" si="5"/>
        <v>0</v>
      </c>
    </row>
    <row r="108" ht="19.5" spans="1:17">
      <c r="A108" s="33">
        <v>105</v>
      </c>
      <c r="B108" s="34" t="s">
        <v>120</v>
      </c>
      <c r="C108" s="33">
        <v>2</v>
      </c>
      <c r="D108" s="33" t="s">
        <v>227</v>
      </c>
      <c r="E108" s="34" t="s">
        <v>15</v>
      </c>
      <c r="F108" s="34" t="s">
        <v>16</v>
      </c>
      <c r="G108" s="34">
        <v>129.8</v>
      </c>
      <c r="H108" s="34">
        <v>101.46</v>
      </c>
      <c r="I108" s="35">
        <f t="shared" si="3"/>
        <v>611.640055194165</v>
      </c>
      <c r="J108">
        <v>52127.81</v>
      </c>
      <c r="K108" s="36">
        <f t="shared" si="4"/>
        <v>62057</v>
      </c>
      <c r="M108" s="29" t="s">
        <v>228</v>
      </c>
      <c r="N108" s="37"/>
      <c r="O108">
        <v>52127.81</v>
      </c>
      <c r="P108" s="38">
        <v>0</v>
      </c>
      <c r="Q108">
        <f t="shared" si="5"/>
        <v>0</v>
      </c>
    </row>
    <row r="109" ht="19.5" spans="1:17">
      <c r="A109" s="33">
        <v>106</v>
      </c>
      <c r="B109" s="34" t="s">
        <v>120</v>
      </c>
      <c r="C109" s="33">
        <v>3</v>
      </c>
      <c r="D109" s="33" t="s">
        <v>229</v>
      </c>
      <c r="E109" s="34" t="s">
        <v>15</v>
      </c>
      <c r="F109" s="34" t="s">
        <v>16</v>
      </c>
      <c r="G109" s="34">
        <v>129.8</v>
      </c>
      <c r="H109" s="34">
        <v>101.46</v>
      </c>
      <c r="I109" s="35">
        <f t="shared" si="3"/>
        <v>595.890005913661</v>
      </c>
      <c r="J109">
        <v>50785.41</v>
      </c>
      <c r="K109" s="36">
        <f t="shared" si="4"/>
        <v>60459</v>
      </c>
      <c r="M109" s="29" t="s">
        <v>230</v>
      </c>
      <c r="N109" s="37"/>
      <c r="O109">
        <v>50785.41</v>
      </c>
      <c r="P109" s="38">
        <v>0</v>
      </c>
      <c r="Q109">
        <f t="shared" si="5"/>
        <v>0</v>
      </c>
    </row>
    <row r="110" ht="19.5" spans="1:17">
      <c r="A110" s="33">
        <v>107</v>
      </c>
      <c r="B110" s="34" t="s">
        <v>120</v>
      </c>
      <c r="C110" s="33">
        <v>3</v>
      </c>
      <c r="D110" s="33" t="s">
        <v>231</v>
      </c>
      <c r="E110" s="34" t="s">
        <v>15</v>
      </c>
      <c r="F110" s="34" t="s">
        <v>16</v>
      </c>
      <c r="G110" s="34">
        <v>129.8</v>
      </c>
      <c r="H110" s="34">
        <v>101.46</v>
      </c>
      <c r="I110" s="35">
        <f t="shared" si="3"/>
        <v>612.891780011827</v>
      </c>
      <c r="J110">
        <v>52234.26</v>
      </c>
      <c r="K110" s="36">
        <f t="shared" si="4"/>
        <v>62184</v>
      </c>
      <c r="M110" s="29" t="s">
        <v>232</v>
      </c>
      <c r="N110" s="37"/>
      <c r="O110">
        <v>52234.26</v>
      </c>
      <c r="P110" s="38">
        <v>0</v>
      </c>
      <c r="Q110">
        <f t="shared" si="5"/>
        <v>0</v>
      </c>
    </row>
    <row r="111" ht="19.5" spans="1:17">
      <c r="A111" s="33">
        <v>108</v>
      </c>
      <c r="B111" s="34" t="s">
        <v>120</v>
      </c>
      <c r="C111" s="33">
        <v>4</v>
      </c>
      <c r="D111" s="33" t="s">
        <v>233</v>
      </c>
      <c r="E111" s="34" t="s">
        <v>15</v>
      </c>
      <c r="F111" s="34" t="s">
        <v>16</v>
      </c>
      <c r="G111" s="34">
        <v>129.8</v>
      </c>
      <c r="H111" s="34">
        <v>101.46</v>
      </c>
      <c r="I111" s="35">
        <f t="shared" si="3"/>
        <v>617.85925487877</v>
      </c>
      <c r="J111">
        <v>52658.07</v>
      </c>
      <c r="K111" s="36">
        <f t="shared" si="4"/>
        <v>62688</v>
      </c>
      <c r="M111" s="29" t="s">
        <v>234</v>
      </c>
      <c r="N111" s="37"/>
      <c r="O111">
        <v>52658.07</v>
      </c>
      <c r="P111" s="38">
        <v>0</v>
      </c>
      <c r="Q111">
        <f t="shared" si="5"/>
        <v>0</v>
      </c>
    </row>
    <row r="112" ht="19.5" spans="1:17">
      <c r="A112" s="33">
        <v>109</v>
      </c>
      <c r="B112" s="34" t="s">
        <v>120</v>
      </c>
      <c r="C112" s="33">
        <v>4</v>
      </c>
      <c r="D112" s="33" t="s">
        <v>235</v>
      </c>
      <c r="E112" s="34" t="s">
        <v>15</v>
      </c>
      <c r="F112" s="34" t="s">
        <v>16</v>
      </c>
      <c r="G112" s="34">
        <v>129.8</v>
      </c>
      <c r="H112" s="34">
        <v>101.46</v>
      </c>
      <c r="I112" s="35">
        <f t="shared" si="3"/>
        <v>634.861028976937</v>
      </c>
      <c r="J112">
        <v>54106.92</v>
      </c>
      <c r="K112" s="36">
        <f t="shared" si="4"/>
        <v>64413</v>
      </c>
      <c r="M112" s="29" t="s">
        <v>236</v>
      </c>
      <c r="N112" s="37"/>
      <c r="O112">
        <v>54106.92</v>
      </c>
      <c r="P112" s="38">
        <v>0</v>
      </c>
      <c r="Q112">
        <f t="shared" si="5"/>
        <v>0</v>
      </c>
    </row>
    <row r="113" ht="19.5" spans="1:17">
      <c r="A113" s="33">
        <v>110</v>
      </c>
      <c r="B113" s="34" t="s">
        <v>120</v>
      </c>
      <c r="C113" s="33">
        <v>5</v>
      </c>
      <c r="D113" s="33" t="s">
        <v>237</v>
      </c>
      <c r="E113" s="34" t="s">
        <v>15</v>
      </c>
      <c r="F113" s="34" t="s">
        <v>16</v>
      </c>
      <c r="G113" s="34">
        <v>129.8</v>
      </c>
      <c r="H113" s="34">
        <v>101.46</v>
      </c>
      <c r="I113" s="35">
        <f t="shared" si="3"/>
        <v>636.369012418687</v>
      </c>
      <c r="J113">
        <v>54235.05</v>
      </c>
      <c r="K113" s="36">
        <f t="shared" si="4"/>
        <v>64566</v>
      </c>
      <c r="M113" s="29" t="s">
        <v>238</v>
      </c>
      <c r="N113" s="37"/>
      <c r="O113">
        <v>54235.05</v>
      </c>
      <c r="P113" s="38">
        <v>0</v>
      </c>
      <c r="Q113">
        <f t="shared" si="5"/>
        <v>0</v>
      </c>
    </row>
    <row r="114" ht="19.5" spans="1:17">
      <c r="A114" s="33">
        <v>111</v>
      </c>
      <c r="B114" s="34" t="s">
        <v>120</v>
      </c>
      <c r="C114" s="33">
        <v>5</v>
      </c>
      <c r="D114" s="33" t="s">
        <v>239</v>
      </c>
      <c r="E114" s="34" t="s">
        <v>15</v>
      </c>
      <c r="F114" s="34" t="s">
        <v>16</v>
      </c>
      <c r="G114" s="34">
        <v>129.8</v>
      </c>
      <c r="H114" s="34">
        <v>101.46</v>
      </c>
      <c r="I114" s="35">
        <f t="shared" si="3"/>
        <v>653.272225507589</v>
      </c>
      <c r="J114">
        <v>55676.01</v>
      </c>
      <c r="K114" s="36">
        <f t="shared" si="4"/>
        <v>66281</v>
      </c>
      <c r="M114" s="29" t="s">
        <v>240</v>
      </c>
      <c r="N114" s="37"/>
      <c r="O114">
        <v>55676.01</v>
      </c>
      <c r="P114" s="38">
        <v>0</v>
      </c>
      <c r="Q114">
        <f t="shared" si="5"/>
        <v>0</v>
      </c>
    </row>
    <row r="115" ht="19.5" spans="1:17">
      <c r="A115" s="33">
        <v>112</v>
      </c>
      <c r="B115" s="34" t="s">
        <v>120</v>
      </c>
      <c r="C115" s="33">
        <v>6</v>
      </c>
      <c r="D115" s="33" t="s">
        <v>241</v>
      </c>
      <c r="E115" s="34" t="s">
        <v>15</v>
      </c>
      <c r="F115" s="34" t="s">
        <v>16</v>
      </c>
      <c r="G115" s="34">
        <v>129.8</v>
      </c>
      <c r="H115" s="34">
        <v>101.46</v>
      </c>
      <c r="I115" s="35">
        <f t="shared" si="3"/>
        <v>649.546619357382</v>
      </c>
      <c r="J115">
        <v>55358.64</v>
      </c>
      <c r="K115" s="36">
        <f t="shared" si="4"/>
        <v>65903</v>
      </c>
      <c r="M115" s="29" t="s">
        <v>242</v>
      </c>
      <c r="N115" s="37"/>
      <c r="O115">
        <v>55358.64</v>
      </c>
      <c r="P115" s="38">
        <v>0</v>
      </c>
      <c r="Q115">
        <f t="shared" si="5"/>
        <v>0</v>
      </c>
    </row>
    <row r="116" ht="19.5" spans="1:17">
      <c r="A116" s="33">
        <v>113</v>
      </c>
      <c r="B116" s="34" t="s">
        <v>120</v>
      </c>
      <c r="C116" s="33">
        <v>6</v>
      </c>
      <c r="D116" s="33" t="s">
        <v>243</v>
      </c>
      <c r="E116" s="34" t="s">
        <v>15</v>
      </c>
      <c r="F116" s="34" t="s">
        <v>16</v>
      </c>
      <c r="G116" s="34">
        <v>129.8</v>
      </c>
      <c r="H116" s="34">
        <v>101.46</v>
      </c>
      <c r="I116" s="35">
        <f t="shared" si="3"/>
        <v>666.459688547211</v>
      </c>
      <c r="J116">
        <v>56799.61</v>
      </c>
      <c r="K116" s="36">
        <f t="shared" si="4"/>
        <v>67619</v>
      </c>
      <c r="M116" s="29" t="s">
        <v>244</v>
      </c>
      <c r="N116" s="37"/>
      <c r="O116">
        <v>56799.61</v>
      </c>
      <c r="P116" s="38">
        <v>0</v>
      </c>
      <c r="Q116">
        <f t="shared" si="5"/>
        <v>0</v>
      </c>
    </row>
    <row r="117" ht="19.5" spans="1:17">
      <c r="A117" s="33">
        <v>114</v>
      </c>
      <c r="B117" s="34" t="s">
        <v>120</v>
      </c>
      <c r="C117" s="33">
        <v>7</v>
      </c>
      <c r="D117" s="33" t="s">
        <v>245</v>
      </c>
      <c r="E117" s="34" t="s">
        <v>15</v>
      </c>
      <c r="F117" s="34" t="s">
        <v>16</v>
      </c>
      <c r="G117" s="34">
        <v>129.8</v>
      </c>
      <c r="H117" s="34">
        <v>101.46</v>
      </c>
      <c r="I117" s="35">
        <f t="shared" si="3"/>
        <v>659.16617386162</v>
      </c>
      <c r="J117">
        <v>56178.67</v>
      </c>
      <c r="K117" s="36">
        <f t="shared" si="4"/>
        <v>66879</v>
      </c>
      <c r="M117" s="29" t="s">
        <v>246</v>
      </c>
      <c r="N117" s="37"/>
      <c r="O117">
        <v>56178.67</v>
      </c>
      <c r="P117" s="38">
        <v>0</v>
      </c>
      <c r="Q117">
        <f t="shared" si="5"/>
        <v>0</v>
      </c>
    </row>
    <row r="118" ht="19.5" spans="1:17">
      <c r="A118" s="33">
        <v>115</v>
      </c>
      <c r="B118" s="34" t="s">
        <v>120</v>
      </c>
      <c r="C118" s="33">
        <v>7</v>
      </c>
      <c r="D118" s="33" t="s">
        <v>247</v>
      </c>
      <c r="E118" s="34" t="s">
        <v>15</v>
      </c>
      <c r="F118" s="34" t="s">
        <v>16</v>
      </c>
      <c r="G118" s="34">
        <v>129.8</v>
      </c>
      <c r="H118" s="34">
        <v>101.46</v>
      </c>
      <c r="I118" s="35">
        <f t="shared" si="3"/>
        <v>676.148235757934</v>
      </c>
      <c r="J118">
        <v>57625.55</v>
      </c>
      <c r="K118" s="36">
        <f t="shared" si="4"/>
        <v>68602</v>
      </c>
      <c r="M118" s="29" t="s">
        <v>248</v>
      </c>
      <c r="N118" s="37"/>
      <c r="O118">
        <v>57625.55</v>
      </c>
      <c r="P118" s="38">
        <v>0</v>
      </c>
      <c r="Q118">
        <f t="shared" si="5"/>
        <v>0</v>
      </c>
    </row>
    <row r="119" ht="19.5" spans="1:17">
      <c r="A119" s="33">
        <v>116</v>
      </c>
      <c r="B119" s="34" t="s">
        <v>120</v>
      </c>
      <c r="C119" s="33">
        <v>8</v>
      </c>
      <c r="D119" s="33" t="s">
        <v>249</v>
      </c>
      <c r="E119" s="34" t="s">
        <v>15</v>
      </c>
      <c r="F119" s="34" t="s">
        <v>16</v>
      </c>
      <c r="G119" s="34">
        <v>129.8</v>
      </c>
      <c r="H119" s="34">
        <v>101.46</v>
      </c>
      <c r="I119" s="35">
        <f t="shared" si="3"/>
        <v>668.86457717327</v>
      </c>
      <c r="J119">
        <v>57004.61</v>
      </c>
      <c r="K119" s="36">
        <f t="shared" si="4"/>
        <v>67863</v>
      </c>
      <c r="M119" s="29" t="s">
        <v>250</v>
      </c>
      <c r="N119" s="37"/>
      <c r="O119">
        <v>57004.61</v>
      </c>
      <c r="P119" s="38">
        <v>0</v>
      </c>
      <c r="Q119">
        <f t="shared" si="5"/>
        <v>0</v>
      </c>
    </row>
    <row r="120" ht="19.5" spans="1:17">
      <c r="A120" s="33">
        <v>117</v>
      </c>
      <c r="B120" s="34" t="s">
        <v>120</v>
      </c>
      <c r="C120" s="33">
        <v>8</v>
      </c>
      <c r="D120" s="33" t="s">
        <v>251</v>
      </c>
      <c r="E120" s="34" t="s">
        <v>15</v>
      </c>
      <c r="F120" s="34" t="s">
        <v>16</v>
      </c>
      <c r="G120" s="34">
        <v>129.8</v>
      </c>
      <c r="H120" s="34">
        <v>101.46</v>
      </c>
      <c r="I120" s="35">
        <f t="shared" si="3"/>
        <v>685.856495170511</v>
      </c>
      <c r="J120">
        <v>58453.46</v>
      </c>
      <c r="K120" s="36">
        <f t="shared" si="4"/>
        <v>69587</v>
      </c>
      <c r="M120" s="29" t="s">
        <v>252</v>
      </c>
      <c r="N120" s="37"/>
      <c r="O120">
        <v>58453.46</v>
      </c>
      <c r="P120" s="38">
        <v>0</v>
      </c>
      <c r="Q120">
        <f t="shared" si="5"/>
        <v>0</v>
      </c>
    </row>
    <row r="121" ht="19.5" spans="1:17">
      <c r="A121" s="33">
        <v>118</v>
      </c>
      <c r="B121" s="34" t="s">
        <v>120</v>
      </c>
      <c r="C121" s="33">
        <v>9</v>
      </c>
      <c r="D121" s="33" t="s">
        <v>253</v>
      </c>
      <c r="E121" s="34" t="s">
        <v>15</v>
      </c>
      <c r="F121" s="34" t="s">
        <v>16</v>
      </c>
      <c r="G121" s="34">
        <v>129.8</v>
      </c>
      <c r="H121" s="34">
        <v>101.46</v>
      </c>
      <c r="I121" s="35">
        <f t="shared" si="3"/>
        <v>676.759314015376</v>
      </c>
      <c r="J121">
        <v>57677.78</v>
      </c>
      <c r="K121" s="36">
        <f t="shared" si="4"/>
        <v>68664</v>
      </c>
      <c r="M121" s="29" t="s">
        <v>254</v>
      </c>
      <c r="N121" s="37"/>
      <c r="O121">
        <v>57677.78</v>
      </c>
      <c r="P121" s="38">
        <v>0</v>
      </c>
      <c r="Q121">
        <f t="shared" si="5"/>
        <v>0</v>
      </c>
    </row>
    <row r="122" ht="19.5" spans="1:17">
      <c r="A122" s="33">
        <v>119</v>
      </c>
      <c r="B122" s="34" t="s">
        <v>120</v>
      </c>
      <c r="C122" s="33">
        <v>9</v>
      </c>
      <c r="D122" s="33" t="s">
        <v>255</v>
      </c>
      <c r="E122" s="34" t="s">
        <v>15</v>
      </c>
      <c r="F122" s="34" t="s">
        <v>16</v>
      </c>
      <c r="G122" s="34">
        <v>129.8</v>
      </c>
      <c r="H122" s="34">
        <v>101.46</v>
      </c>
      <c r="I122" s="35">
        <f t="shared" si="3"/>
        <v>693.721663709836</v>
      </c>
      <c r="J122">
        <v>59123.67</v>
      </c>
      <c r="K122" s="36">
        <f t="shared" si="4"/>
        <v>70385</v>
      </c>
      <c r="M122" s="29" t="s">
        <v>256</v>
      </c>
      <c r="N122" s="37"/>
      <c r="O122">
        <v>59123.67</v>
      </c>
      <c r="P122" s="38">
        <v>0</v>
      </c>
      <c r="Q122">
        <f t="shared" si="5"/>
        <v>0</v>
      </c>
    </row>
    <row r="123" ht="19.5" spans="1:17">
      <c r="A123" s="33">
        <v>120</v>
      </c>
      <c r="B123" s="34" t="s">
        <v>257</v>
      </c>
      <c r="C123" s="33">
        <v>10</v>
      </c>
      <c r="D123" s="33" t="s">
        <v>14</v>
      </c>
      <c r="E123" s="34" t="s">
        <v>20</v>
      </c>
      <c r="F123" s="34" t="s">
        <v>16</v>
      </c>
      <c r="G123" s="34">
        <v>89.32</v>
      </c>
      <c r="H123" s="34">
        <v>70.3</v>
      </c>
      <c r="I123" s="35">
        <f t="shared" si="3"/>
        <v>908.790896159317</v>
      </c>
      <c r="J123">
        <v>53665.55</v>
      </c>
      <c r="K123" s="36">
        <f t="shared" si="4"/>
        <v>63888</v>
      </c>
      <c r="M123" s="29" t="s">
        <v>258</v>
      </c>
      <c r="N123" s="37"/>
      <c r="O123">
        <v>53665.55</v>
      </c>
      <c r="P123" s="38">
        <v>0</v>
      </c>
      <c r="Q123">
        <f t="shared" si="5"/>
        <v>0</v>
      </c>
    </row>
    <row r="124" ht="19.5" spans="1:17">
      <c r="A124" s="33">
        <v>121</v>
      </c>
      <c r="B124" s="34" t="s">
        <v>257</v>
      </c>
      <c r="C124" s="33">
        <v>10</v>
      </c>
      <c r="D124" s="33" t="s">
        <v>19</v>
      </c>
      <c r="E124" s="34" t="s">
        <v>20</v>
      </c>
      <c r="F124" s="34" t="s">
        <v>16</v>
      </c>
      <c r="G124" s="34">
        <v>81.14</v>
      </c>
      <c r="H124" s="34">
        <v>63.87</v>
      </c>
      <c r="I124" s="35">
        <f t="shared" si="3"/>
        <v>930.843901675278</v>
      </c>
      <c r="J124">
        <v>49940.32</v>
      </c>
      <c r="K124" s="36">
        <f t="shared" si="4"/>
        <v>59453</v>
      </c>
      <c r="M124" s="29" t="s">
        <v>259</v>
      </c>
      <c r="N124" s="37"/>
      <c r="O124">
        <v>49940.32</v>
      </c>
      <c r="P124" s="38">
        <v>0</v>
      </c>
      <c r="Q124">
        <f t="shared" si="5"/>
        <v>0</v>
      </c>
    </row>
    <row r="125" ht="19.5" spans="1:17">
      <c r="A125" s="33">
        <v>122</v>
      </c>
      <c r="B125" s="34" t="s">
        <v>257</v>
      </c>
      <c r="C125" s="33">
        <v>10</v>
      </c>
      <c r="D125" s="33" t="s">
        <v>22</v>
      </c>
      <c r="E125" s="34" t="s">
        <v>20</v>
      </c>
      <c r="F125" s="34" t="s">
        <v>16</v>
      </c>
      <c r="G125" s="34">
        <v>81.14</v>
      </c>
      <c r="H125" s="34">
        <v>63.87</v>
      </c>
      <c r="I125" s="35">
        <f t="shared" si="3"/>
        <v>930.843901675278</v>
      </c>
      <c r="J125">
        <v>49940.32</v>
      </c>
      <c r="K125" s="36">
        <f t="shared" si="4"/>
        <v>59453</v>
      </c>
      <c r="M125" s="29" t="s">
        <v>260</v>
      </c>
      <c r="N125" s="37"/>
      <c r="O125">
        <v>49940.32</v>
      </c>
      <c r="P125" s="38">
        <v>0</v>
      </c>
      <c r="Q125">
        <f t="shared" si="5"/>
        <v>0</v>
      </c>
    </row>
    <row r="126" ht="19.5" spans="1:17">
      <c r="A126" s="33">
        <v>123</v>
      </c>
      <c r="B126" s="34" t="s">
        <v>257</v>
      </c>
      <c r="C126" s="33">
        <v>10</v>
      </c>
      <c r="D126" s="33">
        <v>1004</v>
      </c>
      <c r="E126" s="34" t="s">
        <v>20</v>
      </c>
      <c r="F126" s="34" t="s">
        <v>16</v>
      </c>
      <c r="G126" s="34">
        <v>89.32</v>
      </c>
      <c r="H126" s="34">
        <v>70.3</v>
      </c>
      <c r="I126" s="35">
        <f t="shared" si="3"/>
        <v>930.711237553343</v>
      </c>
      <c r="J126">
        <v>54960</v>
      </c>
      <c r="K126" s="36">
        <f t="shared" si="4"/>
        <v>65429</v>
      </c>
      <c r="M126" s="29" t="s">
        <v>261</v>
      </c>
      <c r="N126" s="37"/>
      <c r="O126">
        <v>54960</v>
      </c>
      <c r="P126" s="38">
        <v>0</v>
      </c>
      <c r="Q126">
        <f t="shared" si="5"/>
        <v>0</v>
      </c>
    </row>
    <row r="127" ht="19.5" spans="1:17">
      <c r="A127" s="33">
        <v>124</v>
      </c>
      <c r="B127" s="34" t="s">
        <v>257</v>
      </c>
      <c r="C127" s="33">
        <v>11</v>
      </c>
      <c r="D127" s="33" t="s">
        <v>24</v>
      </c>
      <c r="E127" s="34" t="s">
        <v>20</v>
      </c>
      <c r="F127" s="34" t="s">
        <v>16</v>
      </c>
      <c r="G127" s="34">
        <v>89.32</v>
      </c>
      <c r="H127" s="34">
        <v>70.3</v>
      </c>
      <c r="I127" s="35">
        <f t="shared" si="3"/>
        <v>915.092460881935</v>
      </c>
      <c r="J127">
        <v>54038.24</v>
      </c>
      <c r="K127" s="36">
        <f t="shared" si="4"/>
        <v>64331</v>
      </c>
      <c r="M127" s="29" t="s">
        <v>262</v>
      </c>
      <c r="N127" s="37"/>
      <c r="O127">
        <v>54038.24</v>
      </c>
      <c r="P127" s="38">
        <v>0</v>
      </c>
      <c r="Q127">
        <f t="shared" si="5"/>
        <v>0</v>
      </c>
    </row>
    <row r="128" ht="19.5" spans="1:17">
      <c r="A128" s="33">
        <v>125</v>
      </c>
      <c r="B128" s="34" t="s">
        <v>257</v>
      </c>
      <c r="C128" s="33">
        <v>11</v>
      </c>
      <c r="D128" s="33" t="s">
        <v>26</v>
      </c>
      <c r="E128" s="34" t="s">
        <v>20</v>
      </c>
      <c r="F128" s="34" t="s">
        <v>16</v>
      </c>
      <c r="G128" s="34">
        <v>81.14</v>
      </c>
      <c r="H128" s="34">
        <v>63.87</v>
      </c>
      <c r="I128" s="35">
        <f t="shared" si="3"/>
        <v>937.842492563019</v>
      </c>
      <c r="J128">
        <v>50316.08</v>
      </c>
      <c r="K128" s="36">
        <f t="shared" si="4"/>
        <v>59900</v>
      </c>
      <c r="M128" s="29" t="s">
        <v>263</v>
      </c>
      <c r="N128" s="37"/>
      <c r="O128">
        <v>50316.08</v>
      </c>
      <c r="P128" s="38">
        <v>0</v>
      </c>
      <c r="Q128">
        <f t="shared" si="5"/>
        <v>0</v>
      </c>
    </row>
    <row r="129" ht="19.5" spans="1:17">
      <c r="A129" s="33">
        <v>126</v>
      </c>
      <c r="B129" s="34" t="s">
        <v>257</v>
      </c>
      <c r="C129" s="33">
        <v>11</v>
      </c>
      <c r="D129" s="33" t="s">
        <v>28</v>
      </c>
      <c r="E129" s="34" t="s">
        <v>20</v>
      </c>
      <c r="F129" s="34" t="s">
        <v>16</v>
      </c>
      <c r="G129" s="34">
        <v>81.14</v>
      </c>
      <c r="H129" s="34">
        <v>63.87</v>
      </c>
      <c r="I129" s="35">
        <f t="shared" si="3"/>
        <v>937.842492563019</v>
      </c>
      <c r="J129">
        <v>50316.08</v>
      </c>
      <c r="K129" s="36">
        <f t="shared" si="4"/>
        <v>59900</v>
      </c>
      <c r="M129" s="29" t="s">
        <v>264</v>
      </c>
      <c r="N129" s="37"/>
      <c r="O129">
        <v>50316.08</v>
      </c>
      <c r="P129" s="38">
        <v>0</v>
      </c>
      <c r="Q129">
        <f t="shared" si="5"/>
        <v>0</v>
      </c>
    </row>
    <row r="130" ht="19.5" spans="1:17">
      <c r="A130" s="33">
        <v>127</v>
      </c>
      <c r="B130" s="34" t="s">
        <v>257</v>
      </c>
      <c r="C130" s="33">
        <v>11</v>
      </c>
      <c r="D130" s="33">
        <v>1104</v>
      </c>
      <c r="E130" s="34" t="s">
        <v>20</v>
      </c>
      <c r="F130" s="34" t="s">
        <v>16</v>
      </c>
      <c r="G130" s="34">
        <v>89.32</v>
      </c>
      <c r="H130" s="34">
        <v>70.3</v>
      </c>
      <c r="I130" s="35">
        <f t="shared" si="3"/>
        <v>937.01280227596</v>
      </c>
      <c r="J130">
        <v>55332.69</v>
      </c>
      <c r="K130" s="36">
        <f t="shared" si="4"/>
        <v>65872</v>
      </c>
      <c r="M130" s="29" t="s">
        <v>265</v>
      </c>
      <c r="N130" s="37"/>
      <c r="O130">
        <v>55332.69</v>
      </c>
      <c r="P130" s="38">
        <v>0</v>
      </c>
      <c r="Q130">
        <f t="shared" si="5"/>
        <v>0</v>
      </c>
    </row>
    <row r="131" ht="19.5" spans="1:17">
      <c r="A131" s="33">
        <v>128</v>
      </c>
      <c r="B131" s="34" t="s">
        <v>257</v>
      </c>
      <c r="C131" s="33">
        <v>12</v>
      </c>
      <c r="D131" s="33" t="s">
        <v>30</v>
      </c>
      <c r="E131" s="34" t="s">
        <v>20</v>
      </c>
      <c r="F131" s="34" t="s">
        <v>16</v>
      </c>
      <c r="G131" s="34">
        <v>89.32</v>
      </c>
      <c r="H131" s="34">
        <v>70.3</v>
      </c>
      <c r="I131" s="35">
        <f t="shared" si="3"/>
        <v>921.365576102418</v>
      </c>
      <c r="J131">
        <v>54408.08</v>
      </c>
      <c r="K131" s="36">
        <f t="shared" si="4"/>
        <v>64772</v>
      </c>
      <c r="M131" s="29" t="s">
        <v>266</v>
      </c>
      <c r="N131" s="37"/>
      <c r="O131">
        <v>54408.08</v>
      </c>
      <c r="P131" s="38">
        <v>0</v>
      </c>
      <c r="Q131">
        <f t="shared" si="5"/>
        <v>0</v>
      </c>
    </row>
    <row r="132" ht="19.5" spans="1:17">
      <c r="A132" s="33">
        <v>129</v>
      </c>
      <c r="B132" s="34" t="s">
        <v>257</v>
      </c>
      <c r="C132" s="33">
        <v>12</v>
      </c>
      <c r="D132" s="33" t="s">
        <v>32</v>
      </c>
      <c r="E132" s="34" t="s">
        <v>20</v>
      </c>
      <c r="F132" s="34" t="s">
        <v>16</v>
      </c>
      <c r="G132" s="34">
        <v>81.14</v>
      </c>
      <c r="H132" s="34">
        <v>63.87</v>
      </c>
      <c r="I132" s="35">
        <f t="shared" si="3"/>
        <v>944.653201816189</v>
      </c>
      <c r="J132">
        <v>50681.06</v>
      </c>
      <c r="K132" s="36">
        <f t="shared" si="4"/>
        <v>60335</v>
      </c>
      <c r="M132" s="29" t="s">
        <v>267</v>
      </c>
      <c r="N132" s="37"/>
      <c r="O132">
        <v>50681.06</v>
      </c>
      <c r="P132" s="38">
        <v>0</v>
      </c>
      <c r="Q132">
        <f t="shared" si="5"/>
        <v>0</v>
      </c>
    </row>
    <row r="133" ht="19.5" spans="1:17">
      <c r="A133" s="33">
        <v>130</v>
      </c>
      <c r="B133" s="34" t="s">
        <v>257</v>
      </c>
      <c r="C133" s="33">
        <v>12</v>
      </c>
      <c r="D133" s="33" t="s">
        <v>34</v>
      </c>
      <c r="E133" s="34" t="s">
        <v>20</v>
      </c>
      <c r="F133" s="34" t="s">
        <v>16</v>
      </c>
      <c r="G133" s="34">
        <v>81.14</v>
      </c>
      <c r="H133" s="34">
        <v>63.87</v>
      </c>
      <c r="I133" s="35">
        <f t="shared" ref="I133:I191" si="6">K133/H133</f>
        <v>944.653201816189</v>
      </c>
      <c r="J133">
        <v>50681.06</v>
      </c>
      <c r="K133" s="36">
        <f t="shared" ref="K133:K190" si="7">ROUND(J133/0.84,0)</f>
        <v>60335</v>
      </c>
      <c r="M133" s="29" t="s">
        <v>268</v>
      </c>
      <c r="N133" s="37"/>
      <c r="O133">
        <v>50681.06</v>
      </c>
      <c r="P133" s="38">
        <v>0</v>
      </c>
      <c r="Q133">
        <f t="shared" ref="Q133:Q190" si="8">O133-J133</f>
        <v>0</v>
      </c>
    </row>
    <row r="134" ht="19.5" spans="1:17">
      <c r="A134" s="33">
        <v>131</v>
      </c>
      <c r="B134" s="34" t="s">
        <v>257</v>
      </c>
      <c r="C134" s="33">
        <v>12</v>
      </c>
      <c r="D134" s="33">
        <v>1204</v>
      </c>
      <c r="E134" s="34" t="s">
        <v>20</v>
      </c>
      <c r="F134" s="34" t="s">
        <v>16</v>
      </c>
      <c r="G134" s="34">
        <v>89.32</v>
      </c>
      <c r="H134" s="34">
        <v>70.3</v>
      </c>
      <c r="I134" s="35">
        <f t="shared" si="6"/>
        <v>943.285917496444</v>
      </c>
      <c r="J134">
        <v>55702.53</v>
      </c>
      <c r="K134" s="36">
        <f t="shared" si="7"/>
        <v>66313</v>
      </c>
      <c r="M134" s="29" t="s">
        <v>269</v>
      </c>
      <c r="N134" s="37"/>
      <c r="O134">
        <v>55702.53</v>
      </c>
      <c r="P134" s="38">
        <v>0</v>
      </c>
      <c r="Q134">
        <f t="shared" si="8"/>
        <v>0</v>
      </c>
    </row>
    <row r="135" ht="19.5" spans="1:17">
      <c r="A135" s="33">
        <v>132</v>
      </c>
      <c r="B135" s="34" t="s">
        <v>257</v>
      </c>
      <c r="C135" s="33">
        <v>13</v>
      </c>
      <c r="D135" s="33" t="s">
        <v>36</v>
      </c>
      <c r="E135" s="34" t="s">
        <v>20</v>
      </c>
      <c r="F135" s="34" t="s">
        <v>16</v>
      </c>
      <c r="G135" s="34">
        <v>89.32</v>
      </c>
      <c r="H135" s="34">
        <v>70.3</v>
      </c>
      <c r="I135" s="35">
        <f t="shared" si="6"/>
        <v>927.809388335704</v>
      </c>
      <c r="J135">
        <v>54789.3</v>
      </c>
      <c r="K135" s="36">
        <f t="shared" si="7"/>
        <v>65225</v>
      </c>
      <c r="M135" s="29" t="s">
        <v>270</v>
      </c>
      <c r="N135" s="37"/>
      <c r="O135">
        <v>54789.3</v>
      </c>
      <c r="P135" s="38">
        <v>0</v>
      </c>
      <c r="Q135">
        <f t="shared" si="8"/>
        <v>0</v>
      </c>
    </row>
    <row r="136" ht="19.5" spans="1:17">
      <c r="A136" s="33">
        <v>133</v>
      </c>
      <c r="B136" s="34" t="s">
        <v>257</v>
      </c>
      <c r="C136" s="33">
        <v>13</v>
      </c>
      <c r="D136" s="33" t="s">
        <v>38</v>
      </c>
      <c r="E136" s="34" t="s">
        <v>20</v>
      </c>
      <c r="F136" s="34" t="s">
        <v>16</v>
      </c>
      <c r="G136" s="34">
        <v>81.14</v>
      </c>
      <c r="H136" s="34">
        <v>63.87</v>
      </c>
      <c r="I136" s="35">
        <f t="shared" si="6"/>
        <v>951.620479098168</v>
      </c>
      <c r="J136">
        <v>51055.08</v>
      </c>
      <c r="K136" s="36">
        <f t="shared" si="7"/>
        <v>60780</v>
      </c>
      <c r="M136" s="29" t="s">
        <v>271</v>
      </c>
      <c r="N136" s="37"/>
      <c r="O136">
        <v>51055.08</v>
      </c>
      <c r="P136" s="38">
        <v>0</v>
      </c>
      <c r="Q136">
        <f t="shared" si="8"/>
        <v>0</v>
      </c>
    </row>
    <row r="137" ht="19.5" spans="1:17">
      <c r="A137" s="33">
        <v>134</v>
      </c>
      <c r="B137" s="34" t="s">
        <v>257</v>
      </c>
      <c r="C137" s="33">
        <v>13</v>
      </c>
      <c r="D137" s="33" t="s">
        <v>40</v>
      </c>
      <c r="E137" s="34" t="s">
        <v>20</v>
      </c>
      <c r="F137" s="34" t="s">
        <v>16</v>
      </c>
      <c r="G137" s="34">
        <v>81.14</v>
      </c>
      <c r="H137" s="34">
        <v>63.87</v>
      </c>
      <c r="I137" s="35">
        <f t="shared" si="6"/>
        <v>951.620479098168</v>
      </c>
      <c r="J137">
        <v>51055.08</v>
      </c>
      <c r="K137" s="36">
        <f t="shared" si="7"/>
        <v>60780</v>
      </c>
      <c r="M137" s="29" t="s">
        <v>272</v>
      </c>
      <c r="N137" s="37"/>
      <c r="O137">
        <v>51055.08</v>
      </c>
      <c r="P137" s="38">
        <v>0</v>
      </c>
      <c r="Q137">
        <f t="shared" si="8"/>
        <v>0</v>
      </c>
    </row>
    <row r="138" ht="19.5" spans="1:17">
      <c r="A138" s="33">
        <v>135</v>
      </c>
      <c r="B138" s="34" t="s">
        <v>257</v>
      </c>
      <c r="C138" s="33">
        <v>13</v>
      </c>
      <c r="D138" s="33">
        <v>1304</v>
      </c>
      <c r="E138" s="34" t="s">
        <v>20</v>
      </c>
      <c r="F138" s="34" t="s">
        <v>16</v>
      </c>
      <c r="G138" s="34">
        <v>89.32</v>
      </c>
      <c r="H138" s="34">
        <v>70.3</v>
      </c>
      <c r="I138" s="35">
        <f t="shared" si="6"/>
        <v>949.72972972973</v>
      </c>
      <c r="J138">
        <v>56083.76</v>
      </c>
      <c r="K138" s="36">
        <f t="shared" si="7"/>
        <v>66766</v>
      </c>
      <c r="M138" s="29" t="s">
        <v>273</v>
      </c>
      <c r="N138" s="37"/>
      <c r="O138">
        <v>56083.76</v>
      </c>
      <c r="P138" s="38">
        <v>0</v>
      </c>
      <c r="Q138">
        <f t="shared" si="8"/>
        <v>0</v>
      </c>
    </row>
    <row r="139" ht="19.5" spans="1:17">
      <c r="A139" s="33">
        <v>136</v>
      </c>
      <c r="B139" s="34" t="s">
        <v>257</v>
      </c>
      <c r="C139" s="33">
        <v>14</v>
      </c>
      <c r="D139" s="33" t="s">
        <v>42</v>
      </c>
      <c r="E139" s="34" t="s">
        <v>20</v>
      </c>
      <c r="F139" s="34" t="s">
        <v>16</v>
      </c>
      <c r="G139" s="34">
        <v>89.32</v>
      </c>
      <c r="H139" s="34">
        <v>70.3</v>
      </c>
      <c r="I139" s="35">
        <f t="shared" si="6"/>
        <v>934.082503556188</v>
      </c>
      <c r="J139">
        <v>55159.15</v>
      </c>
      <c r="K139" s="36">
        <f t="shared" si="7"/>
        <v>65666</v>
      </c>
      <c r="M139" s="29" t="s">
        <v>274</v>
      </c>
      <c r="N139" s="37"/>
      <c r="O139">
        <v>55159.15</v>
      </c>
      <c r="P139" s="38">
        <v>0</v>
      </c>
      <c r="Q139">
        <f t="shared" si="8"/>
        <v>0</v>
      </c>
    </row>
    <row r="140" ht="19.5" spans="1:17">
      <c r="A140" s="33">
        <v>137</v>
      </c>
      <c r="B140" s="34" t="s">
        <v>257</v>
      </c>
      <c r="C140" s="33">
        <v>14</v>
      </c>
      <c r="D140" s="33" t="s">
        <v>44</v>
      </c>
      <c r="E140" s="34" t="s">
        <v>20</v>
      </c>
      <c r="F140" s="34" t="s">
        <v>16</v>
      </c>
      <c r="G140" s="34">
        <v>81.14</v>
      </c>
      <c r="H140" s="34">
        <v>63.87</v>
      </c>
      <c r="I140" s="35">
        <f t="shared" si="6"/>
        <v>958.556442774385</v>
      </c>
      <c r="J140">
        <v>51427.71</v>
      </c>
      <c r="K140" s="36">
        <f t="shared" si="7"/>
        <v>61223</v>
      </c>
      <c r="M140" s="29" t="s">
        <v>275</v>
      </c>
      <c r="N140" s="37"/>
      <c r="O140">
        <v>51427.71</v>
      </c>
      <c r="P140" s="38">
        <v>0</v>
      </c>
      <c r="Q140">
        <f t="shared" si="8"/>
        <v>0</v>
      </c>
    </row>
    <row r="141" ht="19.5" spans="1:17">
      <c r="A141" s="33">
        <v>138</v>
      </c>
      <c r="B141" s="34" t="s">
        <v>257</v>
      </c>
      <c r="C141" s="33">
        <v>14</v>
      </c>
      <c r="D141" s="33" t="s">
        <v>46</v>
      </c>
      <c r="E141" s="34" t="s">
        <v>20</v>
      </c>
      <c r="F141" s="34" t="s">
        <v>16</v>
      </c>
      <c r="G141" s="34">
        <v>81.14</v>
      </c>
      <c r="H141" s="34">
        <v>63.87</v>
      </c>
      <c r="I141" s="35">
        <f t="shared" si="6"/>
        <v>958.556442774385</v>
      </c>
      <c r="J141">
        <v>51427.71</v>
      </c>
      <c r="K141" s="36">
        <f t="shared" si="7"/>
        <v>61223</v>
      </c>
      <c r="M141" s="29" t="s">
        <v>276</v>
      </c>
      <c r="N141" s="37"/>
      <c r="O141">
        <v>51427.71</v>
      </c>
      <c r="P141" s="38">
        <v>0</v>
      </c>
      <c r="Q141">
        <f t="shared" si="8"/>
        <v>0</v>
      </c>
    </row>
    <row r="142" ht="19.5" spans="1:17">
      <c r="A142" s="33">
        <v>139</v>
      </c>
      <c r="B142" s="34" t="s">
        <v>257</v>
      </c>
      <c r="C142" s="33">
        <v>14</v>
      </c>
      <c r="D142" s="33">
        <v>1404</v>
      </c>
      <c r="E142" s="34" t="s">
        <v>20</v>
      </c>
      <c r="F142" s="34" t="s">
        <v>16</v>
      </c>
      <c r="G142" s="34">
        <v>89.32</v>
      </c>
      <c r="H142" s="34">
        <v>70.3</v>
      </c>
      <c r="I142" s="35">
        <f t="shared" si="6"/>
        <v>956.002844950213</v>
      </c>
      <c r="J142">
        <v>56453.6</v>
      </c>
      <c r="K142" s="36">
        <f t="shared" si="7"/>
        <v>67207</v>
      </c>
      <c r="M142" s="29" t="s">
        <v>277</v>
      </c>
      <c r="N142" s="37"/>
      <c r="O142">
        <v>56453.6</v>
      </c>
      <c r="P142" s="38">
        <v>0</v>
      </c>
      <c r="Q142">
        <f t="shared" si="8"/>
        <v>0</v>
      </c>
    </row>
    <row r="143" ht="19.5" spans="1:17">
      <c r="A143" s="33">
        <v>140</v>
      </c>
      <c r="B143" s="34" t="s">
        <v>257</v>
      </c>
      <c r="C143" s="33">
        <v>15</v>
      </c>
      <c r="D143" s="33" t="s">
        <v>48</v>
      </c>
      <c r="E143" s="34" t="s">
        <v>20</v>
      </c>
      <c r="F143" s="34" t="s">
        <v>16</v>
      </c>
      <c r="G143" s="34">
        <v>89.32</v>
      </c>
      <c r="H143" s="34">
        <v>70.3</v>
      </c>
      <c r="I143" s="35">
        <f t="shared" si="6"/>
        <v>945.405405405405</v>
      </c>
      <c r="J143">
        <v>55827.71</v>
      </c>
      <c r="K143" s="36">
        <f t="shared" si="7"/>
        <v>66462</v>
      </c>
      <c r="M143" s="29" t="s">
        <v>278</v>
      </c>
      <c r="N143" s="37"/>
      <c r="O143">
        <v>55827.71</v>
      </c>
      <c r="P143" s="38">
        <v>0</v>
      </c>
      <c r="Q143">
        <f t="shared" si="8"/>
        <v>0</v>
      </c>
    </row>
    <row r="144" ht="19.5" spans="1:17">
      <c r="A144" s="33">
        <v>141</v>
      </c>
      <c r="B144" s="34" t="s">
        <v>257</v>
      </c>
      <c r="C144" s="33">
        <v>15</v>
      </c>
      <c r="D144" s="33" t="s">
        <v>50</v>
      </c>
      <c r="E144" s="34" t="s">
        <v>20</v>
      </c>
      <c r="F144" s="34" t="s">
        <v>16</v>
      </c>
      <c r="G144" s="34">
        <v>81.14</v>
      </c>
      <c r="H144" s="34">
        <v>63.87</v>
      </c>
      <c r="I144" s="35">
        <f t="shared" si="6"/>
        <v>971.113198684829</v>
      </c>
      <c r="J144">
        <v>52100.96</v>
      </c>
      <c r="K144" s="36">
        <f t="shared" si="7"/>
        <v>62025</v>
      </c>
      <c r="M144" s="29" t="s">
        <v>279</v>
      </c>
      <c r="N144" s="37"/>
      <c r="O144">
        <v>52100.96</v>
      </c>
      <c r="P144" s="38">
        <v>0</v>
      </c>
      <c r="Q144">
        <f t="shared" si="8"/>
        <v>0</v>
      </c>
    </row>
    <row r="145" ht="19.5" spans="1:17">
      <c r="A145" s="33">
        <v>142</v>
      </c>
      <c r="B145" s="34" t="s">
        <v>257</v>
      </c>
      <c r="C145" s="33">
        <v>15</v>
      </c>
      <c r="D145" s="33" t="s">
        <v>52</v>
      </c>
      <c r="E145" s="34" t="s">
        <v>20</v>
      </c>
      <c r="F145" s="34" t="s">
        <v>16</v>
      </c>
      <c r="G145" s="34">
        <v>81.14</v>
      </c>
      <c r="H145" s="34">
        <v>63.87</v>
      </c>
      <c r="I145" s="35">
        <f t="shared" si="6"/>
        <v>971.113198684829</v>
      </c>
      <c r="J145">
        <v>52100.96</v>
      </c>
      <c r="K145" s="36">
        <f t="shared" si="7"/>
        <v>62025</v>
      </c>
      <c r="M145" s="29" t="s">
        <v>280</v>
      </c>
      <c r="N145" s="37"/>
      <c r="O145">
        <v>52100.96</v>
      </c>
      <c r="P145" s="38">
        <v>0</v>
      </c>
      <c r="Q145">
        <f t="shared" si="8"/>
        <v>0</v>
      </c>
    </row>
    <row r="146" ht="19.5" spans="1:17">
      <c r="A146" s="33">
        <v>143</v>
      </c>
      <c r="B146" s="34" t="s">
        <v>257</v>
      </c>
      <c r="C146" s="33">
        <v>15</v>
      </c>
      <c r="D146" s="33">
        <v>1504</v>
      </c>
      <c r="E146" s="34" t="s">
        <v>20</v>
      </c>
      <c r="F146" s="34" t="s">
        <v>16</v>
      </c>
      <c r="G146" s="34">
        <v>89.32</v>
      </c>
      <c r="H146" s="34">
        <v>70.3</v>
      </c>
      <c r="I146" s="35">
        <f t="shared" si="6"/>
        <v>967.325746799431</v>
      </c>
      <c r="J146">
        <v>57122.16</v>
      </c>
      <c r="K146" s="36">
        <f t="shared" si="7"/>
        <v>68003</v>
      </c>
      <c r="M146" s="29" t="s">
        <v>281</v>
      </c>
      <c r="N146" s="37"/>
      <c r="O146">
        <v>57122.16</v>
      </c>
      <c r="P146" s="38">
        <v>0</v>
      </c>
      <c r="Q146">
        <f t="shared" si="8"/>
        <v>0</v>
      </c>
    </row>
    <row r="147" ht="19.5" spans="1:17">
      <c r="A147" s="33">
        <v>144</v>
      </c>
      <c r="B147" s="34" t="s">
        <v>257</v>
      </c>
      <c r="C147" s="33">
        <v>16</v>
      </c>
      <c r="D147" s="33" t="s">
        <v>54</v>
      </c>
      <c r="E147" s="34" t="s">
        <v>20</v>
      </c>
      <c r="F147" s="34" t="s">
        <v>16</v>
      </c>
      <c r="G147" s="34">
        <v>89.32</v>
      </c>
      <c r="H147" s="34">
        <v>70.3</v>
      </c>
      <c r="I147" s="35">
        <f t="shared" si="6"/>
        <v>951.664295874822</v>
      </c>
      <c r="J147">
        <v>56197.55</v>
      </c>
      <c r="K147" s="36">
        <f t="shared" si="7"/>
        <v>66902</v>
      </c>
      <c r="M147" s="29" t="s">
        <v>282</v>
      </c>
      <c r="N147" s="37"/>
      <c r="O147">
        <v>56197.55</v>
      </c>
      <c r="P147" s="38">
        <v>0</v>
      </c>
      <c r="Q147">
        <f t="shared" si="8"/>
        <v>0</v>
      </c>
    </row>
    <row r="148" ht="19.5" spans="1:17">
      <c r="A148" s="33">
        <v>145</v>
      </c>
      <c r="B148" s="34" t="s">
        <v>257</v>
      </c>
      <c r="C148" s="33">
        <v>16</v>
      </c>
      <c r="D148" s="33" t="s">
        <v>56</v>
      </c>
      <c r="E148" s="34" t="s">
        <v>20</v>
      </c>
      <c r="F148" s="34" t="s">
        <v>16</v>
      </c>
      <c r="G148" s="34">
        <v>81.14</v>
      </c>
      <c r="H148" s="34">
        <v>63.87</v>
      </c>
      <c r="I148" s="35">
        <f t="shared" si="6"/>
        <v>978.111789572569</v>
      </c>
      <c r="J148">
        <v>52476.72</v>
      </c>
      <c r="K148" s="36">
        <f t="shared" si="7"/>
        <v>62472</v>
      </c>
      <c r="M148" s="29" t="s">
        <v>283</v>
      </c>
      <c r="N148" s="37"/>
      <c r="O148">
        <v>52476.72</v>
      </c>
      <c r="P148" s="38">
        <v>0</v>
      </c>
      <c r="Q148">
        <f t="shared" si="8"/>
        <v>0</v>
      </c>
    </row>
    <row r="149" ht="19.5" spans="1:17">
      <c r="A149" s="33">
        <v>146</v>
      </c>
      <c r="B149" s="34" t="s">
        <v>257</v>
      </c>
      <c r="C149" s="33">
        <v>16</v>
      </c>
      <c r="D149" s="33" t="s">
        <v>58</v>
      </c>
      <c r="E149" s="34" t="s">
        <v>20</v>
      </c>
      <c r="F149" s="34" t="s">
        <v>16</v>
      </c>
      <c r="G149" s="34">
        <v>81.14</v>
      </c>
      <c r="H149" s="34">
        <v>63.87</v>
      </c>
      <c r="I149" s="35">
        <f t="shared" si="6"/>
        <v>978.111789572569</v>
      </c>
      <c r="J149">
        <v>52476.72</v>
      </c>
      <c r="K149" s="36">
        <f t="shared" si="7"/>
        <v>62472</v>
      </c>
      <c r="M149" s="29" t="s">
        <v>284</v>
      </c>
      <c r="N149" s="37"/>
      <c r="O149">
        <v>52476.72</v>
      </c>
      <c r="P149" s="38">
        <v>0</v>
      </c>
      <c r="Q149">
        <f t="shared" si="8"/>
        <v>0</v>
      </c>
    </row>
    <row r="150" ht="19.5" spans="1:17">
      <c r="A150" s="33">
        <v>147</v>
      </c>
      <c r="B150" s="34" t="s">
        <v>257</v>
      </c>
      <c r="C150" s="33">
        <v>16</v>
      </c>
      <c r="D150" s="33">
        <v>1604</v>
      </c>
      <c r="E150" s="34" t="s">
        <v>20</v>
      </c>
      <c r="F150" s="34" t="s">
        <v>16</v>
      </c>
      <c r="G150" s="34">
        <v>89.32</v>
      </c>
      <c r="H150" s="34">
        <v>70.3</v>
      </c>
      <c r="I150" s="35">
        <f t="shared" si="6"/>
        <v>973.584637268848</v>
      </c>
      <c r="J150">
        <v>57492.01</v>
      </c>
      <c r="K150" s="36">
        <f t="shared" si="7"/>
        <v>68443</v>
      </c>
      <c r="M150" s="29" t="s">
        <v>285</v>
      </c>
      <c r="N150" s="37"/>
      <c r="O150">
        <v>57492.01</v>
      </c>
      <c r="P150" s="38">
        <v>0</v>
      </c>
      <c r="Q150">
        <f t="shared" si="8"/>
        <v>0</v>
      </c>
    </row>
    <row r="151" ht="19.5" spans="1:17">
      <c r="A151" s="33">
        <v>148</v>
      </c>
      <c r="B151" s="34" t="s">
        <v>257</v>
      </c>
      <c r="C151" s="33">
        <v>17</v>
      </c>
      <c r="D151" s="33" t="s">
        <v>60</v>
      </c>
      <c r="E151" s="34" t="s">
        <v>20</v>
      </c>
      <c r="F151" s="34" t="s">
        <v>16</v>
      </c>
      <c r="G151" s="34">
        <v>89.32</v>
      </c>
      <c r="H151" s="34">
        <v>70.3</v>
      </c>
      <c r="I151" s="35">
        <f t="shared" si="6"/>
        <v>957.923186344239</v>
      </c>
      <c r="J151">
        <v>56567.4</v>
      </c>
      <c r="K151" s="36">
        <f t="shared" si="7"/>
        <v>67342</v>
      </c>
      <c r="M151" s="29" t="s">
        <v>286</v>
      </c>
      <c r="N151" s="37"/>
      <c r="O151">
        <v>56567.4</v>
      </c>
      <c r="P151" s="38">
        <v>0</v>
      </c>
      <c r="Q151">
        <f t="shared" si="8"/>
        <v>0</v>
      </c>
    </row>
    <row r="152" ht="19.5" spans="1:17">
      <c r="A152" s="33">
        <v>149</v>
      </c>
      <c r="B152" s="34" t="s">
        <v>257</v>
      </c>
      <c r="C152" s="33">
        <v>17</v>
      </c>
      <c r="D152" s="33" t="s">
        <v>62</v>
      </c>
      <c r="E152" s="34" t="s">
        <v>20</v>
      </c>
      <c r="F152" s="34" t="s">
        <v>16</v>
      </c>
      <c r="G152" s="34">
        <v>81.14</v>
      </c>
      <c r="H152" s="34">
        <v>63.87</v>
      </c>
      <c r="I152" s="35">
        <f t="shared" si="6"/>
        <v>984.891185219978</v>
      </c>
      <c r="J152">
        <v>52839.96</v>
      </c>
      <c r="K152" s="36">
        <f t="shared" si="7"/>
        <v>62905</v>
      </c>
      <c r="M152" s="29" t="s">
        <v>287</v>
      </c>
      <c r="N152" s="37"/>
      <c r="O152">
        <v>52839.96</v>
      </c>
      <c r="P152" s="38">
        <v>0</v>
      </c>
      <c r="Q152">
        <f t="shared" si="8"/>
        <v>0</v>
      </c>
    </row>
    <row r="153" ht="19.5" spans="1:17">
      <c r="A153" s="33">
        <v>150</v>
      </c>
      <c r="B153" s="34" t="s">
        <v>257</v>
      </c>
      <c r="C153" s="33">
        <v>17</v>
      </c>
      <c r="D153" s="33" t="s">
        <v>64</v>
      </c>
      <c r="E153" s="34" t="s">
        <v>20</v>
      </c>
      <c r="F153" s="34" t="s">
        <v>16</v>
      </c>
      <c r="G153" s="34">
        <v>81.14</v>
      </c>
      <c r="H153" s="34">
        <v>63.87</v>
      </c>
      <c r="I153" s="35">
        <f t="shared" si="6"/>
        <v>984.891185219978</v>
      </c>
      <c r="J153">
        <v>52839.96</v>
      </c>
      <c r="K153" s="36">
        <f t="shared" si="7"/>
        <v>62905</v>
      </c>
      <c r="M153" s="29" t="s">
        <v>288</v>
      </c>
      <c r="N153" s="37"/>
      <c r="O153">
        <v>52839.96</v>
      </c>
      <c r="P153" s="38">
        <v>0</v>
      </c>
      <c r="Q153">
        <f t="shared" si="8"/>
        <v>0</v>
      </c>
    </row>
    <row r="154" ht="19.5" spans="1:17">
      <c r="A154" s="33">
        <v>151</v>
      </c>
      <c r="B154" s="34" t="s">
        <v>257</v>
      </c>
      <c r="C154" s="33">
        <v>17</v>
      </c>
      <c r="D154" s="33">
        <v>1704</v>
      </c>
      <c r="E154" s="34" t="s">
        <v>20</v>
      </c>
      <c r="F154" s="34" t="s">
        <v>16</v>
      </c>
      <c r="G154" s="34">
        <v>89.32</v>
      </c>
      <c r="H154" s="34">
        <v>70.3</v>
      </c>
      <c r="I154" s="35">
        <f t="shared" si="6"/>
        <v>979.843527738265</v>
      </c>
      <c r="J154">
        <v>57861.85</v>
      </c>
      <c r="K154" s="36">
        <f t="shared" si="7"/>
        <v>68883</v>
      </c>
      <c r="M154" s="29" t="s">
        <v>289</v>
      </c>
      <c r="N154" s="37"/>
      <c r="O154">
        <v>57861.85</v>
      </c>
      <c r="P154" s="38">
        <v>0</v>
      </c>
      <c r="Q154">
        <f t="shared" si="8"/>
        <v>0</v>
      </c>
    </row>
    <row r="155" ht="19.5" spans="1:17">
      <c r="A155" s="33">
        <v>152</v>
      </c>
      <c r="B155" s="34" t="s">
        <v>257</v>
      </c>
      <c r="C155" s="33">
        <v>18</v>
      </c>
      <c r="D155" s="33" t="s">
        <v>66</v>
      </c>
      <c r="E155" s="34" t="s">
        <v>20</v>
      </c>
      <c r="F155" s="34" t="s">
        <v>16</v>
      </c>
      <c r="G155" s="34">
        <v>89.32</v>
      </c>
      <c r="H155" s="34">
        <v>70.3</v>
      </c>
      <c r="I155" s="35">
        <f t="shared" si="6"/>
        <v>870.967283072546</v>
      </c>
      <c r="J155">
        <v>51432.26</v>
      </c>
      <c r="K155" s="36">
        <f t="shared" si="7"/>
        <v>61229</v>
      </c>
      <c r="M155" s="29" t="s">
        <v>290</v>
      </c>
      <c r="N155" s="37"/>
      <c r="O155">
        <v>51432.26</v>
      </c>
      <c r="P155" s="38">
        <v>0</v>
      </c>
      <c r="Q155">
        <f t="shared" si="8"/>
        <v>0</v>
      </c>
    </row>
    <row r="156" ht="19.5" spans="1:17">
      <c r="A156" s="33">
        <v>153</v>
      </c>
      <c r="B156" s="34" t="s">
        <v>257</v>
      </c>
      <c r="C156" s="33">
        <v>18</v>
      </c>
      <c r="D156" s="33" t="s">
        <v>68</v>
      </c>
      <c r="E156" s="34" t="s">
        <v>20</v>
      </c>
      <c r="F156" s="34" t="s">
        <v>16</v>
      </c>
      <c r="G156" s="34">
        <v>81.14</v>
      </c>
      <c r="H156" s="34">
        <v>63.87</v>
      </c>
      <c r="I156" s="35">
        <f t="shared" si="6"/>
        <v>889.196806012212</v>
      </c>
      <c r="J156">
        <v>47706.09</v>
      </c>
      <c r="K156" s="36">
        <f t="shared" si="7"/>
        <v>56793</v>
      </c>
      <c r="M156" s="29" t="s">
        <v>291</v>
      </c>
      <c r="N156" s="37"/>
      <c r="O156">
        <v>47706.09</v>
      </c>
      <c r="P156" s="38">
        <v>0</v>
      </c>
      <c r="Q156">
        <f t="shared" si="8"/>
        <v>0</v>
      </c>
    </row>
    <row r="157" ht="19.5" spans="1:17">
      <c r="A157" s="33">
        <v>154</v>
      </c>
      <c r="B157" s="34" t="s">
        <v>257</v>
      </c>
      <c r="C157" s="33">
        <v>18</v>
      </c>
      <c r="D157" s="33" t="s">
        <v>70</v>
      </c>
      <c r="E157" s="34" t="s">
        <v>20</v>
      </c>
      <c r="F157" s="34" t="s">
        <v>16</v>
      </c>
      <c r="G157" s="34">
        <v>81.14</v>
      </c>
      <c r="H157" s="34">
        <v>63.87</v>
      </c>
      <c r="I157" s="35">
        <f t="shared" si="6"/>
        <v>889.196806012212</v>
      </c>
      <c r="J157">
        <v>47706.09</v>
      </c>
      <c r="K157" s="36">
        <f t="shared" si="7"/>
        <v>56793</v>
      </c>
      <c r="M157" s="29" t="s">
        <v>292</v>
      </c>
      <c r="N157" s="37"/>
      <c r="O157">
        <v>47706.09</v>
      </c>
      <c r="P157" s="38">
        <v>0</v>
      </c>
      <c r="Q157">
        <f t="shared" si="8"/>
        <v>0</v>
      </c>
    </row>
    <row r="158" ht="19.5" spans="1:17">
      <c r="A158" s="33">
        <v>155</v>
      </c>
      <c r="B158" s="34" t="s">
        <v>257</v>
      </c>
      <c r="C158" s="33">
        <v>18</v>
      </c>
      <c r="D158" s="33">
        <v>1804</v>
      </c>
      <c r="E158" s="34" t="s">
        <v>20</v>
      </c>
      <c r="F158" s="34" t="s">
        <v>16</v>
      </c>
      <c r="G158" s="34">
        <v>89.32</v>
      </c>
      <c r="H158" s="34">
        <v>70.3</v>
      </c>
      <c r="I158" s="35">
        <f t="shared" si="6"/>
        <v>892.887624466572</v>
      </c>
      <c r="J158">
        <v>52726.71</v>
      </c>
      <c r="K158" s="36">
        <f t="shared" si="7"/>
        <v>62770</v>
      </c>
      <c r="M158" s="29" t="s">
        <v>293</v>
      </c>
      <c r="N158" s="37"/>
      <c r="O158">
        <v>52726.71</v>
      </c>
      <c r="P158" s="38">
        <v>0</v>
      </c>
      <c r="Q158">
        <f t="shared" si="8"/>
        <v>0</v>
      </c>
    </row>
    <row r="159" ht="19.5" spans="1:17">
      <c r="A159" s="33">
        <v>156</v>
      </c>
      <c r="B159" s="34" t="s">
        <v>257</v>
      </c>
      <c r="C159" s="33">
        <v>2</v>
      </c>
      <c r="D159" s="33" t="s">
        <v>72</v>
      </c>
      <c r="E159" s="34" t="s">
        <v>20</v>
      </c>
      <c r="F159" s="34" t="s">
        <v>16</v>
      </c>
      <c r="G159" s="34">
        <v>89.32</v>
      </c>
      <c r="H159" s="34">
        <v>70.3</v>
      </c>
      <c r="I159" s="35">
        <f t="shared" si="6"/>
        <v>737.5106685633</v>
      </c>
      <c r="J159">
        <v>43551.75</v>
      </c>
      <c r="K159" s="36">
        <f t="shared" si="7"/>
        <v>51847</v>
      </c>
      <c r="M159" s="29" t="s">
        <v>294</v>
      </c>
      <c r="N159" s="37"/>
      <c r="O159">
        <v>43551.75</v>
      </c>
      <c r="P159" s="38">
        <v>0</v>
      </c>
      <c r="Q159">
        <f t="shared" si="8"/>
        <v>0</v>
      </c>
    </row>
    <row r="160" ht="19.5" spans="1:17">
      <c r="A160" s="33">
        <v>157</v>
      </c>
      <c r="B160" s="34" t="s">
        <v>257</v>
      </c>
      <c r="C160" s="33">
        <v>2</v>
      </c>
      <c r="D160" s="33" t="s">
        <v>74</v>
      </c>
      <c r="E160" s="34" t="s">
        <v>20</v>
      </c>
      <c r="F160" s="34" t="s">
        <v>16</v>
      </c>
      <c r="G160" s="34">
        <v>81.14</v>
      </c>
      <c r="H160" s="34">
        <v>63.87</v>
      </c>
      <c r="I160" s="35">
        <f t="shared" si="6"/>
        <v>784.045717864412</v>
      </c>
      <c r="J160">
        <v>42064.94</v>
      </c>
      <c r="K160" s="36">
        <f t="shared" si="7"/>
        <v>50077</v>
      </c>
      <c r="M160" s="29" t="s">
        <v>295</v>
      </c>
      <c r="N160" s="37"/>
      <c r="O160">
        <v>42064.94</v>
      </c>
      <c r="P160" s="38">
        <v>0</v>
      </c>
      <c r="Q160">
        <f t="shared" si="8"/>
        <v>0</v>
      </c>
    </row>
    <row r="161" ht="19.5" spans="1:17">
      <c r="A161" s="33">
        <v>158</v>
      </c>
      <c r="B161" s="34" t="s">
        <v>257</v>
      </c>
      <c r="C161" s="33">
        <v>2</v>
      </c>
      <c r="D161" s="33" t="s">
        <v>76</v>
      </c>
      <c r="E161" s="34" t="s">
        <v>20</v>
      </c>
      <c r="F161" s="34" t="s">
        <v>16</v>
      </c>
      <c r="G161" s="34">
        <v>81.14</v>
      </c>
      <c r="H161" s="34">
        <v>63.87</v>
      </c>
      <c r="I161" s="35">
        <f t="shared" si="6"/>
        <v>783.231564114608</v>
      </c>
      <c r="J161">
        <v>42021.11</v>
      </c>
      <c r="K161" s="36">
        <f t="shared" si="7"/>
        <v>50025</v>
      </c>
      <c r="M161" s="29" t="s">
        <v>296</v>
      </c>
      <c r="N161" s="37"/>
      <c r="O161">
        <v>42021.11</v>
      </c>
      <c r="P161" s="38">
        <v>0</v>
      </c>
      <c r="Q161">
        <f t="shared" si="8"/>
        <v>0</v>
      </c>
    </row>
    <row r="162" ht="19.5" spans="1:17">
      <c r="A162" s="33">
        <v>159</v>
      </c>
      <c r="B162" s="34" t="s">
        <v>257</v>
      </c>
      <c r="C162" s="33">
        <v>2</v>
      </c>
      <c r="D162" s="33">
        <v>204</v>
      </c>
      <c r="E162" s="34" t="s">
        <v>20</v>
      </c>
      <c r="F162" s="34" t="s">
        <v>16</v>
      </c>
      <c r="G162" s="34">
        <v>89.32</v>
      </c>
      <c r="H162" s="34">
        <v>70.3</v>
      </c>
      <c r="I162" s="35">
        <f t="shared" si="6"/>
        <v>781.906116642959</v>
      </c>
      <c r="J162">
        <v>46173.37</v>
      </c>
      <c r="K162" s="36">
        <f t="shared" si="7"/>
        <v>54968</v>
      </c>
      <c r="M162" s="29" t="s">
        <v>297</v>
      </c>
      <c r="N162" s="37"/>
      <c r="O162">
        <v>46173.37</v>
      </c>
      <c r="P162" s="38">
        <v>0</v>
      </c>
      <c r="Q162">
        <f t="shared" si="8"/>
        <v>0</v>
      </c>
    </row>
    <row r="163" ht="19.5" spans="1:17">
      <c r="A163" s="33">
        <v>160</v>
      </c>
      <c r="B163" s="34" t="s">
        <v>257</v>
      </c>
      <c r="C163" s="33">
        <v>3</v>
      </c>
      <c r="D163" s="33" t="s">
        <v>78</v>
      </c>
      <c r="E163" s="34" t="s">
        <v>20</v>
      </c>
      <c r="F163" s="34" t="s">
        <v>16</v>
      </c>
      <c r="G163" s="34">
        <v>89.32</v>
      </c>
      <c r="H163" s="34">
        <v>70.3</v>
      </c>
      <c r="I163" s="35">
        <f t="shared" si="6"/>
        <v>776.543385490754</v>
      </c>
      <c r="J163">
        <v>45856.16</v>
      </c>
      <c r="K163" s="36">
        <f t="shared" si="7"/>
        <v>54591</v>
      </c>
      <c r="M163" s="29" t="s">
        <v>298</v>
      </c>
      <c r="N163" s="37"/>
      <c r="O163">
        <v>45856.16</v>
      </c>
      <c r="P163" s="38">
        <v>0</v>
      </c>
      <c r="Q163">
        <f t="shared" si="8"/>
        <v>0</v>
      </c>
    </row>
    <row r="164" ht="19.5" spans="1:17">
      <c r="A164" s="33">
        <v>161</v>
      </c>
      <c r="B164" s="34" t="s">
        <v>257</v>
      </c>
      <c r="C164" s="33">
        <v>3</v>
      </c>
      <c r="D164" s="33" t="s">
        <v>80</v>
      </c>
      <c r="E164" s="34" t="s">
        <v>20</v>
      </c>
      <c r="F164" s="34" t="s">
        <v>16</v>
      </c>
      <c r="G164" s="34">
        <v>81.14</v>
      </c>
      <c r="H164" s="34">
        <v>63.87</v>
      </c>
      <c r="I164" s="35">
        <f t="shared" si="6"/>
        <v>785.219978080476</v>
      </c>
      <c r="J164">
        <v>42127.57</v>
      </c>
      <c r="K164" s="36">
        <f t="shared" si="7"/>
        <v>50152</v>
      </c>
      <c r="M164" s="29" t="s">
        <v>299</v>
      </c>
      <c r="N164" s="37"/>
      <c r="O164">
        <v>42127.57</v>
      </c>
      <c r="P164" s="38">
        <v>0</v>
      </c>
      <c r="Q164">
        <f t="shared" si="8"/>
        <v>0</v>
      </c>
    </row>
    <row r="165" ht="19.5" spans="1:17">
      <c r="A165" s="33">
        <v>162</v>
      </c>
      <c r="B165" s="34" t="s">
        <v>257</v>
      </c>
      <c r="C165" s="33">
        <v>3</v>
      </c>
      <c r="D165" s="33" t="s">
        <v>82</v>
      </c>
      <c r="E165" s="34" t="s">
        <v>20</v>
      </c>
      <c r="F165" s="34" t="s">
        <v>16</v>
      </c>
      <c r="G165" s="34">
        <v>81.14</v>
      </c>
      <c r="H165" s="34">
        <v>63.87</v>
      </c>
      <c r="I165" s="35">
        <f t="shared" si="6"/>
        <v>785.219978080476</v>
      </c>
      <c r="J165">
        <v>42127.57</v>
      </c>
      <c r="K165" s="36">
        <f t="shared" si="7"/>
        <v>50152</v>
      </c>
      <c r="M165" s="29" t="s">
        <v>300</v>
      </c>
      <c r="N165" s="37"/>
      <c r="O165">
        <v>42127.57</v>
      </c>
      <c r="P165" s="38">
        <v>0</v>
      </c>
      <c r="Q165">
        <f t="shared" si="8"/>
        <v>0</v>
      </c>
    </row>
    <row r="166" ht="19.5" spans="1:17">
      <c r="A166" s="33">
        <v>163</v>
      </c>
      <c r="B166" s="34" t="s">
        <v>257</v>
      </c>
      <c r="C166" s="33">
        <v>3</v>
      </c>
      <c r="D166" s="33">
        <v>304</v>
      </c>
      <c r="E166" s="34" t="s">
        <v>20</v>
      </c>
      <c r="F166" s="34" t="s">
        <v>16</v>
      </c>
      <c r="G166" s="34">
        <v>89.32</v>
      </c>
      <c r="H166" s="34">
        <v>70.3</v>
      </c>
      <c r="I166" s="35">
        <f t="shared" si="6"/>
        <v>798.46372688478</v>
      </c>
      <c r="J166">
        <v>47150.61</v>
      </c>
      <c r="K166" s="36">
        <f t="shared" si="7"/>
        <v>56132</v>
      </c>
      <c r="M166" s="29" t="s">
        <v>301</v>
      </c>
      <c r="N166" s="37"/>
      <c r="O166">
        <v>47150.61</v>
      </c>
      <c r="P166" s="38">
        <v>0</v>
      </c>
      <c r="Q166">
        <f t="shared" si="8"/>
        <v>0</v>
      </c>
    </row>
    <row r="167" ht="19.5" spans="1:17">
      <c r="A167" s="33">
        <v>164</v>
      </c>
      <c r="B167" s="34" t="s">
        <v>257</v>
      </c>
      <c r="C167" s="33">
        <v>4</v>
      </c>
      <c r="D167" s="33" t="s">
        <v>84</v>
      </c>
      <c r="E167" s="34" t="s">
        <v>20</v>
      </c>
      <c r="F167" s="34" t="s">
        <v>16</v>
      </c>
      <c r="G167" s="34">
        <v>89.32</v>
      </c>
      <c r="H167" s="34">
        <v>70.3</v>
      </c>
      <c r="I167" s="35">
        <f t="shared" si="6"/>
        <v>808.093883357041</v>
      </c>
      <c r="J167">
        <v>47719.6</v>
      </c>
      <c r="K167" s="36">
        <f t="shared" si="7"/>
        <v>56809</v>
      </c>
      <c r="M167" s="29" t="s">
        <v>302</v>
      </c>
      <c r="N167" s="37"/>
      <c r="O167">
        <v>47719.6</v>
      </c>
      <c r="P167" s="38">
        <v>0</v>
      </c>
      <c r="Q167">
        <f t="shared" si="8"/>
        <v>0</v>
      </c>
    </row>
    <row r="168" ht="19.5" spans="1:17">
      <c r="A168" s="33">
        <v>165</v>
      </c>
      <c r="B168" s="34" t="s">
        <v>257</v>
      </c>
      <c r="C168" s="33">
        <v>4</v>
      </c>
      <c r="D168" s="33" t="s">
        <v>86</v>
      </c>
      <c r="E168" s="34" t="s">
        <v>20</v>
      </c>
      <c r="F168" s="34" t="s">
        <v>16</v>
      </c>
      <c r="G168" s="34">
        <v>81.14</v>
      </c>
      <c r="H168" s="34">
        <v>63.87</v>
      </c>
      <c r="I168" s="35">
        <f t="shared" si="6"/>
        <v>819.946766870205</v>
      </c>
      <c r="J168">
        <v>43990.73</v>
      </c>
      <c r="K168" s="36">
        <f t="shared" si="7"/>
        <v>52370</v>
      </c>
      <c r="M168" s="29" t="s">
        <v>303</v>
      </c>
      <c r="N168" s="37"/>
      <c r="O168">
        <v>43990.73</v>
      </c>
      <c r="P168" s="38">
        <v>0</v>
      </c>
      <c r="Q168">
        <f t="shared" si="8"/>
        <v>0</v>
      </c>
    </row>
    <row r="169" ht="19.5" spans="1:17">
      <c r="A169" s="33">
        <v>166</v>
      </c>
      <c r="B169" s="34" t="s">
        <v>257</v>
      </c>
      <c r="C169" s="33">
        <v>4</v>
      </c>
      <c r="D169" s="33" t="s">
        <v>88</v>
      </c>
      <c r="E169" s="34" t="s">
        <v>20</v>
      </c>
      <c r="F169" s="34" t="s">
        <v>16</v>
      </c>
      <c r="G169" s="34">
        <v>81.14</v>
      </c>
      <c r="H169" s="34">
        <v>63.87</v>
      </c>
      <c r="I169" s="35">
        <f t="shared" si="6"/>
        <v>819.946766870205</v>
      </c>
      <c r="J169">
        <v>43990.73</v>
      </c>
      <c r="K169" s="36">
        <f t="shared" si="7"/>
        <v>52370</v>
      </c>
      <c r="M169" s="29" t="s">
        <v>304</v>
      </c>
      <c r="N169" s="37"/>
      <c r="O169">
        <v>43990.73</v>
      </c>
      <c r="P169" s="38">
        <v>0</v>
      </c>
      <c r="Q169">
        <f t="shared" si="8"/>
        <v>0</v>
      </c>
    </row>
    <row r="170" ht="19.5" spans="1:17">
      <c r="A170" s="33">
        <v>167</v>
      </c>
      <c r="B170" s="34" t="s">
        <v>257</v>
      </c>
      <c r="C170" s="33">
        <v>4</v>
      </c>
      <c r="D170" s="33">
        <v>404</v>
      </c>
      <c r="E170" s="34" t="s">
        <v>20</v>
      </c>
      <c r="F170" s="34" t="s">
        <v>16</v>
      </c>
      <c r="G170" s="34">
        <v>89.32</v>
      </c>
      <c r="H170" s="34">
        <v>70.3</v>
      </c>
      <c r="I170" s="35">
        <f t="shared" si="6"/>
        <v>830.014224751067</v>
      </c>
      <c r="J170">
        <v>49014.05</v>
      </c>
      <c r="K170" s="36">
        <f t="shared" si="7"/>
        <v>58350</v>
      </c>
      <c r="M170" s="29" t="s">
        <v>305</v>
      </c>
      <c r="N170" s="37"/>
      <c r="O170">
        <v>49014.05</v>
      </c>
      <c r="P170" s="38">
        <v>0</v>
      </c>
      <c r="Q170">
        <f t="shared" si="8"/>
        <v>0</v>
      </c>
    </row>
    <row r="171" ht="19.5" spans="1:17">
      <c r="A171" s="33">
        <v>168</v>
      </c>
      <c r="B171" s="34" t="s">
        <v>257</v>
      </c>
      <c r="C171" s="33">
        <v>5</v>
      </c>
      <c r="D171" s="33" t="s">
        <v>90</v>
      </c>
      <c r="E171" s="34" t="s">
        <v>20</v>
      </c>
      <c r="F171" s="34" t="s">
        <v>16</v>
      </c>
      <c r="G171" s="34">
        <v>89.32</v>
      </c>
      <c r="H171" s="34">
        <v>70.3</v>
      </c>
      <c r="I171" s="35">
        <f t="shared" si="6"/>
        <v>834.423897581792</v>
      </c>
      <c r="J171">
        <v>49274.37</v>
      </c>
      <c r="K171" s="36">
        <f t="shared" si="7"/>
        <v>58660</v>
      </c>
      <c r="M171" s="29" t="s">
        <v>306</v>
      </c>
      <c r="N171" s="37"/>
      <c r="O171">
        <v>49274.37</v>
      </c>
      <c r="P171" s="38">
        <v>0</v>
      </c>
      <c r="Q171">
        <f t="shared" si="8"/>
        <v>0</v>
      </c>
    </row>
    <row r="172" ht="19.5" spans="1:17">
      <c r="A172" s="33">
        <v>169</v>
      </c>
      <c r="B172" s="34" t="s">
        <v>257</v>
      </c>
      <c r="C172" s="33">
        <v>5</v>
      </c>
      <c r="D172" s="33" t="s">
        <v>92</v>
      </c>
      <c r="E172" s="34" t="s">
        <v>20</v>
      </c>
      <c r="F172" s="34" t="s">
        <v>16</v>
      </c>
      <c r="G172" s="34">
        <v>81.14</v>
      </c>
      <c r="H172" s="34">
        <v>63.87</v>
      </c>
      <c r="I172" s="35">
        <f t="shared" si="6"/>
        <v>849.131047440113</v>
      </c>
      <c r="J172">
        <v>45556.41</v>
      </c>
      <c r="K172" s="36">
        <f t="shared" si="7"/>
        <v>54234</v>
      </c>
      <c r="M172" s="29" t="s">
        <v>307</v>
      </c>
      <c r="N172" s="37"/>
      <c r="O172">
        <v>45556.41</v>
      </c>
      <c r="P172" s="38">
        <v>0</v>
      </c>
      <c r="Q172">
        <f t="shared" si="8"/>
        <v>0</v>
      </c>
    </row>
    <row r="173" ht="19.5" spans="1:17">
      <c r="A173" s="33">
        <v>170</v>
      </c>
      <c r="B173" s="34" t="s">
        <v>257</v>
      </c>
      <c r="C173" s="33">
        <v>5</v>
      </c>
      <c r="D173" s="33" t="s">
        <v>94</v>
      </c>
      <c r="E173" s="34" t="s">
        <v>20</v>
      </c>
      <c r="F173" s="34" t="s">
        <v>16</v>
      </c>
      <c r="G173" s="34">
        <v>81.14</v>
      </c>
      <c r="H173" s="34">
        <v>63.87</v>
      </c>
      <c r="I173" s="35">
        <f t="shared" si="6"/>
        <v>849.131047440113</v>
      </c>
      <c r="J173">
        <v>45556.41</v>
      </c>
      <c r="K173" s="36">
        <f t="shared" si="7"/>
        <v>54234</v>
      </c>
      <c r="M173" s="29" t="s">
        <v>308</v>
      </c>
      <c r="N173" s="37"/>
      <c r="O173">
        <v>45556.41</v>
      </c>
      <c r="P173" s="38">
        <v>0</v>
      </c>
      <c r="Q173">
        <f t="shared" si="8"/>
        <v>0</v>
      </c>
    </row>
    <row r="174" ht="19.5" spans="1:17">
      <c r="A174" s="33">
        <v>171</v>
      </c>
      <c r="B174" s="34" t="s">
        <v>257</v>
      </c>
      <c r="C174" s="33">
        <v>5</v>
      </c>
      <c r="D174" s="33">
        <v>504</v>
      </c>
      <c r="E174" s="34" t="s">
        <v>20</v>
      </c>
      <c r="F174" s="34" t="s">
        <v>16</v>
      </c>
      <c r="G174" s="34">
        <v>89.32</v>
      </c>
      <c r="H174" s="34">
        <v>70.3</v>
      </c>
      <c r="I174" s="35">
        <f t="shared" si="6"/>
        <v>856.344238975818</v>
      </c>
      <c r="J174">
        <v>50568.82</v>
      </c>
      <c r="K174" s="36">
        <f t="shared" si="7"/>
        <v>60201</v>
      </c>
      <c r="M174" s="29" t="s">
        <v>309</v>
      </c>
      <c r="N174" s="37"/>
      <c r="O174">
        <v>50568.82</v>
      </c>
      <c r="P174" s="38">
        <v>0</v>
      </c>
      <c r="Q174">
        <f t="shared" si="8"/>
        <v>0</v>
      </c>
    </row>
    <row r="175" ht="19.5" spans="1:17">
      <c r="A175" s="33">
        <v>172</v>
      </c>
      <c r="B175" s="34" t="s">
        <v>257</v>
      </c>
      <c r="C175" s="33">
        <v>6</v>
      </c>
      <c r="D175" s="33" t="s">
        <v>96</v>
      </c>
      <c r="E175" s="34" t="s">
        <v>20</v>
      </c>
      <c r="F175" s="34" t="s">
        <v>16</v>
      </c>
      <c r="G175" s="34">
        <v>89.32</v>
      </c>
      <c r="H175" s="34">
        <v>70.3</v>
      </c>
      <c r="I175" s="35">
        <f t="shared" si="6"/>
        <v>853.385490753912</v>
      </c>
      <c r="J175">
        <v>50393.85</v>
      </c>
      <c r="K175" s="36">
        <f t="shared" si="7"/>
        <v>59993</v>
      </c>
      <c r="M175" s="29" t="s">
        <v>310</v>
      </c>
      <c r="N175" s="37"/>
      <c r="O175">
        <v>50393.85</v>
      </c>
      <c r="P175" s="38">
        <v>0</v>
      </c>
      <c r="Q175">
        <f t="shared" si="8"/>
        <v>0</v>
      </c>
    </row>
    <row r="176" ht="19.5" spans="1:17">
      <c r="A176" s="33">
        <v>173</v>
      </c>
      <c r="B176" s="34" t="s">
        <v>257</v>
      </c>
      <c r="C176" s="33">
        <v>6</v>
      </c>
      <c r="D176" s="33" t="s">
        <v>98</v>
      </c>
      <c r="E176" s="34" t="s">
        <v>20</v>
      </c>
      <c r="F176" s="34" t="s">
        <v>16</v>
      </c>
      <c r="G176" s="34">
        <v>81.14</v>
      </c>
      <c r="H176" s="34">
        <v>63.87</v>
      </c>
      <c r="I176" s="35">
        <f t="shared" si="6"/>
        <v>869.84499765148</v>
      </c>
      <c r="J176">
        <v>46668.04</v>
      </c>
      <c r="K176" s="36">
        <f t="shared" si="7"/>
        <v>55557</v>
      </c>
      <c r="M176" s="29" t="s">
        <v>311</v>
      </c>
      <c r="N176" s="37"/>
      <c r="O176">
        <v>46668.04</v>
      </c>
      <c r="P176" s="38">
        <v>0</v>
      </c>
      <c r="Q176">
        <f t="shared" si="8"/>
        <v>0</v>
      </c>
    </row>
    <row r="177" ht="19.5" spans="1:17">
      <c r="A177" s="33">
        <v>174</v>
      </c>
      <c r="B177" s="34" t="s">
        <v>257</v>
      </c>
      <c r="C177" s="33">
        <v>6</v>
      </c>
      <c r="D177" s="33" t="s">
        <v>100</v>
      </c>
      <c r="E177" s="34" t="s">
        <v>20</v>
      </c>
      <c r="F177" s="34" t="s">
        <v>16</v>
      </c>
      <c r="G177" s="34">
        <v>81.14</v>
      </c>
      <c r="H177" s="34">
        <v>63.87</v>
      </c>
      <c r="I177" s="35">
        <f t="shared" si="6"/>
        <v>869.84499765148</v>
      </c>
      <c r="J177">
        <v>46668.04</v>
      </c>
      <c r="K177" s="36">
        <f t="shared" si="7"/>
        <v>55557</v>
      </c>
      <c r="M177" s="29" t="s">
        <v>312</v>
      </c>
      <c r="N177" s="37"/>
      <c r="O177">
        <v>46668.04</v>
      </c>
      <c r="P177" s="38">
        <v>0</v>
      </c>
      <c r="Q177">
        <f t="shared" si="8"/>
        <v>0</v>
      </c>
    </row>
    <row r="178" ht="19.5" spans="1:17">
      <c r="A178" s="33">
        <v>175</v>
      </c>
      <c r="B178" s="34" t="s">
        <v>257</v>
      </c>
      <c r="C178" s="33">
        <v>6</v>
      </c>
      <c r="D178" s="33">
        <v>604</v>
      </c>
      <c r="E178" s="34" t="s">
        <v>20</v>
      </c>
      <c r="F178" s="34" t="s">
        <v>16</v>
      </c>
      <c r="G178" s="34">
        <v>89.32</v>
      </c>
      <c r="H178" s="34">
        <v>70.3</v>
      </c>
      <c r="I178" s="35">
        <f t="shared" si="6"/>
        <v>875.305832147937</v>
      </c>
      <c r="J178">
        <v>51688.31</v>
      </c>
      <c r="K178" s="36">
        <f t="shared" si="7"/>
        <v>61534</v>
      </c>
      <c r="M178" s="29" t="s">
        <v>313</v>
      </c>
      <c r="N178" s="37"/>
      <c r="O178">
        <v>51688.31</v>
      </c>
      <c r="P178" s="38">
        <v>0</v>
      </c>
      <c r="Q178">
        <f t="shared" si="8"/>
        <v>0</v>
      </c>
    </row>
    <row r="179" ht="19.5" spans="1:17">
      <c r="A179" s="33">
        <v>176</v>
      </c>
      <c r="B179" s="34" t="s">
        <v>257</v>
      </c>
      <c r="C179" s="33">
        <v>7</v>
      </c>
      <c r="D179" s="33" t="s">
        <v>102</v>
      </c>
      <c r="E179" s="34" t="s">
        <v>20</v>
      </c>
      <c r="F179" s="34" t="s">
        <v>16</v>
      </c>
      <c r="G179" s="34">
        <v>89.32</v>
      </c>
      <c r="H179" s="34">
        <v>70.3</v>
      </c>
      <c r="I179" s="35">
        <f t="shared" si="6"/>
        <v>867.183499288763</v>
      </c>
      <c r="J179">
        <v>51208.93</v>
      </c>
      <c r="K179" s="36">
        <f t="shared" si="7"/>
        <v>60963</v>
      </c>
      <c r="M179" s="29" t="s">
        <v>314</v>
      </c>
      <c r="N179" s="37"/>
      <c r="O179">
        <v>51208.93</v>
      </c>
      <c r="P179" s="38">
        <v>0</v>
      </c>
      <c r="Q179">
        <f t="shared" si="8"/>
        <v>0</v>
      </c>
    </row>
    <row r="180" ht="19.5" spans="1:17">
      <c r="A180" s="33">
        <v>177</v>
      </c>
      <c r="B180" s="34" t="s">
        <v>257</v>
      </c>
      <c r="C180" s="33">
        <v>7</v>
      </c>
      <c r="D180" s="33" t="s">
        <v>104</v>
      </c>
      <c r="E180" s="34" t="s">
        <v>20</v>
      </c>
      <c r="F180" s="34" t="s">
        <v>16</v>
      </c>
      <c r="G180" s="34">
        <v>81.14</v>
      </c>
      <c r="H180" s="34">
        <v>63.87</v>
      </c>
      <c r="I180" s="35">
        <f t="shared" si="6"/>
        <v>885.016439643025</v>
      </c>
      <c r="J180">
        <v>47482.2</v>
      </c>
      <c r="K180" s="36">
        <f t="shared" si="7"/>
        <v>56526</v>
      </c>
      <c r="M180" s="29" t="s">
        <v>315</v>
      </c>
      <c r="N180" s="37"/>
      <c r="O180">
        <v>47482.2</v>
      </c>
      <c r="P180" s="38">
        <v>0</v>
      </c>
      <c r="Q180">
        <f t="shared" si="8"/>
        <v>0</v>
      </c>
    </row>
    <row r="181" ht="19.5" spans="1:17">
      <c r="A181" s="33">
        <v>178</v>
      </c>
      <c r="B181" s="34" t="s">
        <v>257</v>
      </c>
      <c r="C181" s="33">
        <v>7</v>
      </c>
      <c r="D181" s="33" t="s">
        <v>106</v>
      </c>
      <c r="E181" s="34" t="s">
        <v>20</v>
      </c>
      <c r="F181" s="34" t="s">
        <v>16</v>
      </c>
      <c r="G181" s="34">
        <v>81.14</v>
      </c>
      <c r="H181" s="34">
        <v>63.87</v>
      </c>
      <c r="I181" s="35">
        <f t="shared" si="6"/>
        <v>885.016439643025</v>
      </c>
      <c r="J181">
        <v>47482.2</v>
      </c>
      <c r="K181" s="36">
        <f t="shared" si="7"/>
        <v>56526</v>
      </c>
      <c r="M181" s="29" t="s">
        <v>316</v>
      </c>
      <c r="N181" s="37"/>
      <c r="O181">
        <v>47482.2</v>
      </c>
      <c r="P181" s="38">
        <v>0</v>
      </c>
      <c r="Q181">
        <f t="shared" si="8"/>
        <v>0</v>
      </c>
    </row>
    <row r="182" ht="19.5" spans="1:17">
      <c r="A182" s="33">
        <v>179</v>
      </c>
      <c r="B182" s="34" t="s">
        <v>257</v>
      </c>
      <c r="C182" s="33">
        <v>7</v>
      </c>
      <c r="D182" s="33">
        <v>704</v>
      </c>
      <c r="E182" s="34" t="s">
        <v>20</v>
      </c>
      <c r="F182" s="34" t="s">
        <v>16</v>
      </c>
      <c r="G182" s="34">
        <v>89.32</v>
      </c>
      <c r="H182" s="34">
        <v>70.3</v>
      </c>
      <c r="I182" s="35">
        <f t="shared" si="6"/>
        <v>889.103840682788</v>
      </c>
      <c r="J182">
        <v>52503.39</v>
      </c>
      <c r="K182" s="36">
        <f t="shared" si="7"/>
        <v>62504</v>
      </c>
      <c r="M182" s="29" t="s">
        <v>317</v>
      </c>
      <c r="N182" s="37"/>
      <c r="O182">
        <v>52503.39</v>
      </c>
      <c r="P182" s="38">
        <v>0</v>
      </c>
      <c r="Q182">
        <f t="shared" si="8"/>
        <v>0</v>
      </c>
    </row>
    <row r="183" ht="19.5" spans="1:17">
      <c r="A183" s="33">
        <v>180</v>
      </c>
      <c r="B183" s="34" t="s">
        <v>257</v>
      </c>
      <c r="C183" s="33">
        <v>8</v>
      </c>
      <c r="D183" s="33" t="s">
        <v>108</v>
      </c>
      <c r="E183" s="34" t="s">
        <v>20</v>
      </c>
      <c r="F183" s="34" t="s">
        <v>16</v>
      </c>
      <c r="G183" s="34">
        <v>89.32</v>
      </c>
      <c r="H183" s="34">
        <v>70.3</v>
      </c>
      <c r="I183" s="35">
        <f t="shared" si="6"/>
        <v>881.081081081081</v>
      </c>
      <c r="J183">
        <v>52029.7</v>
      </c>
      <c r="K183" s="36">
        <f t="shared" si="7"/>
        <v>61940</v>
      </c>
      <c r="M183" s="29" t="s">
        <v>318</v>
      </c>
      <c r="N183" s="37"/>
      <c r="O183">
        <v>52029.7</v>
      </c>
      <c r="P183" s="38">
        <v>0</v>
      </c>
      <c r="Q183">
        <f t="shared" si="8"/>
        <v>0</v>
      </c>
    </row>
    <row r="184" ht="19.5" spans="1:17">
      <c r="A184" s="33">
        <v>181</v>
      </c>
      <c r="B184" s="34" t="s">
        <v>257</v>
      </c>
      <c r="C184" s="33">
        <v>8</v>
      </c>
      <c r="D184" s="33" t="s">
        <v>110</v>
      </c>
      <c r="E184" s="34" t="s">
        <v>20</v>
      </c>
      <c r="F184" s="34" t="s">
        <v>16</v>
      </c>
      <c r="G184" s="34">
        <v>81.14</v>
      </c>
      <c r="H184" s="34">
        <v>63.87</v>
      </c>
      <c r="I184" s="35">
        <f t="shared" si="6"/>
        <v>900.281822451855</v>
      </c>
      <c r="J184">
        <v>48301.05</v>
      </c>
      <c r="K184" s="36">
        <f t="shared" si="7"/>
        <v>57501</v>
      </c>
      <c r="M184" s="29" t="s">
        <v>319</v>
      </c>
      <c r="N184" s="37"/>
      <c r="O184">
        <v>48301.05</v>
      </c>
      <c r="P184" s="38">
        <v>0</v>
      </c>
      <c r="Q184">
        <f t="shared" si="8"/>
        <v>0</v>
      </c>
    </row>
    <row r="185" ht="19.5" spans="1:17">
      <c r="A185" s="33">
        <v>182</v>
      </c>
      <c r="B185" s="34" t="s">
        <v>257</v>
      </c>
      <c r="C185" s="33">
        <v>8</v>
      </c>
      <c r="D185" s="33" t="s">
        <v>112</v>
      </c>
      <c r="E185" s="34" t="s">
        <v>20</v>
      </c>
      <c r="F185" s="34" t="s">
        <v>16</v>
      </c>
      <c r="G185" s="34">
        <v>81.14</v>
      </c>
      <c r="H185" s="34">
        <v>63.87</v>
      </c>
      <c r="I185" s="35">
        <f t="shared" si="6"/>
        <v>900.281822451855</v>
      </c>
      <c r="J185">
        <v>48301.05</v>
      </c>
      <c r="K185" s="36">
        <f t="shared" si="7"/>
        <v>57501</v>
      </c>
      <c r="M185" s="29" t="s">
        <v>320</v>
      </c>
      <c r="N185" s="37"/>
      <c r="O185">
        <v>48301.05</v>
      </c>
      <c r="P185" s="38">
        <v>0</v>
      </c>
      <c r="Q185">
        <f t="shared" si="8"/>
        <v>0</v>
      </c>
    </row>
    <row r="186" ht="19.5" spans="1:17">
      <c r="A186" s="33">
        <v>183</v>
      </c>
      <c r="B186" s="34" t="s">
        <v>257</v>
      </c>
      <c r="C186" s="33">
        <v>8</v>
      </c>
      <c r="D186" s="33">
        <v>804</v>
      </c>
      <c r="E186" s="34" t="s">
        <v>20</v>
      </c>
      <c r="F186" s="34" t="s">
        <v>16</v>
      </c>
      <c r="G186" s="34">
        <v>89.32</v>
      </c>
      <c r="H186" s="34">
        <v>70.3</v>
      </c>
      <c r="I186" s="35">
        <f t="shared" si="6"/>
        <v>903.001422475107</v>
      </c>
      <c r="J186">
        <v>53324.15</v>
      </c>
      <c r="K186" s="36">
        <f t="shared" si="7"/>
        <v>63481</v>
      </c>
      <c r="M186" s="29" t="s">
        <v>321</v>
      </c>
      <c r="N186" s="37"/>
      <c r="O186">
        <v>53324.15</v>
      </c>
      <c r="P186" s="38">
        <v>0</v>
      </c>
      <c r="Q186">
        <f t="shared" si="8"/>
        <v>0</v>
      </c>
    </row>
    <row r="187" ht="19.5" spans="1:17">
      <c r="A187" s="33">
        <v>184</v>
      </c>
      <c r="B187" s="34" t="s">
        <v>257</v>
      </c>
      <c r="C187" s="33">
        <v>9</v>
      </c>
      <c r="D187" s="33" t="s">
        <v>114</v>
      </c>
      <c r="E187" s="34" t="s">
        <v>20</v>
      </c>
      <c r="F187" s="34" t="s">
        <v>16</v>
      </c>
      <c r="G187" s="34">
        <v>89.32</v>
      </c>
      <c r="H187" s="34">
        <v>70.3</v>
      </c>
      <c r="I187" s="35">
        <f t="shared" si="6"/>
        <v>892.403982930299</v>
      </c>
      <c r="J187">
        <v>52698.26</v>
      </c>
      <c r="K187" s="36">
        <f t="shared" si="7"/>
        <v>62736</v>
      </c>
      <c r="M187" s="29" t="s">
        <v>322</v>
      </c>
      <c r="N187" s="37"/>
      <c r="O187">
        <v>52698.26</v>
      </c>
      <c r="P187" s="38">
        <v>0</v>
      </c>
      <c r="Q187">
        <f t="shared" si="8"/>
        <v>0</v>
      </c>
    </row>
    <row r="188" ht="19.5" spans="1:17">
      <c r="A188" s="33">
        <v>185</v>
      </c>
      <c r="B188" s="34" t="s">
        <v>257</v>
      </c>
      <c r="C188" s="33">
        <v>9</v>
      </c>
      <c r="D188" s="33" t="s">
        <v>116</v>
      </c>
      <c r="E188" s="34" t="s">
        <v>20</v>
      </c>
      <c r="F188" s="34" t="s">
        <v>16</v>
      </c>
      <c r="G188" s="34">
        <v>81.14</v>
      </c>
      <c r="H188" s="34">
        <v>63.87</v>
      </c>
      <c r="I188" s="35">
        <f t="shared" si="6"/>
        <v>912.807264756537</v>
      </c>
      <c r="J188">
        <v>48972.73</v>
      </c>
      <c r="K188" s="36">
        <f t="shared" si="7"/>
        <v>58301</v>
      </c>
      <c r="M188" s="29" t="s">
        <v>323</v>
      </c>
      <c r="N188" s="37"/>
      <c r="O188">
        <v>48972.73</v>
      </c>
      <c r="P188" s="38">
        <v>0</v>
      </c>
      <c r="Q188">
        <f t="shared" si="8"/>
        <v>0</v>
      </c>
    </row>
    <row r="189" ht="19.5" spans="1:17">
      <c r="A189" s="33">
        <v>186</v>
      </c>
      <c r="B189" s="34" t="s">
        <v>257</v>
      </c>
      <c r="C189" s="33">
        <v>9</v>
      </c>
      <c r="D189" s="33" t="s">
        <v>118</v>
      </c>
      <c r="E189" s="34" t="s">
        <v>20</v>
      </c>
      <c r="F189" s="34" t="s">
        <v>16</v>
      </c>
      <c r="G189" s="34">
        <v>81.14</v>
      </c>
      <c r="H189" s="34">
        <v>63.87</v>
      </c>
      <c r="I189" s="35">
        <f t="shared" si="6"/>
        <v>912.807264756537</v>
      </c>
      <c r="J189">
        <v>48972.73</v>
      </c>
      <c r="K189" s="36">
        <f t="shared" si="7"/>
        <v>58301</v>
      </c>
      <c r="M189" s="29" t="s">
        <v>324</v>
      </c>
      <c r="N189" s="37"/>
      <c r="O189">
        <v>48972.73</v>
      </c>
      <c r="P189" s="38">
        <v>0</v>
      </c>
      <c r="Q189">
        <f t="shared" si="8"/>
        <v>0</v>
      </c>
    </row>
    <row r="190" ht="19.5" spans="1:17">
      <c r="A190" s="33">
        <v>187</v>
      </c>
      <c r="B190" s="34" t="s">
        <v>257</v>
      </c>
      <c r="C190" s="33">
        <v>9</v>
      </c>
      <c r="D190" s="33">
        <v>904</v>
      </c>
      <c r="E190" s="34" t="s">
        <v>20</v>
      </c>
      <c r="F190" s="34" t="s">
        <v>16</v>
      </c>
      <c r="G190" s="34">
        <v>89.32</v>
      </c>
      <c r="H190" s="34">
        <v>70.3</v>
      </c>
      <c r="I190" s="35">
        <f t="shared" si="6"/>
        <v>914.324324324324</v>
      </c>
      <c r="J190">
        <v>53992.72</v>
      </c>
      <c r="K190" s="36">
        <f t="shared" si="7"/>
        <v>64277</v>
      </c>
      <c r="M190" s="29" t="s">
        <v>325</v>
      </c>
      <c r="N190" s="37"/>
      <c r="O190">
        <v>53992.72</v>
      </c>
      <c r="P190" s="38">
        <v>0</v>
      </c>
      <c r="Q190">
        <f t="shared" si="8"/>
        <v>0</v>
      </c>
    </row>
    <row r="191" ht="19.5" spans="1:16">
      <c r="A191" s="39" t="s">
        <v>326</v>
      </c>
      <c r="B191" s="40"/>
      <c r="C191" s="40"/>
      <c r="D191" s="40"/>
      <c r="E191" s="40"/>
      <c r="F191" s="41"/>
      <c r="G191" s="35">
        <f>SUM(G4:G190)</f>
        <v>20398.1299999999</v>
      </c>
      <c r="H191" s="35">
        <f>SUM(H4:H190)</f>
        <v>15996.66</v>
      </c>
      <c r="I191" s="35">
        <f t="shared" si="6"/>
        <v>776.550729964881</v>
      </c>
      <c r="J191" s="36">
        <f>SUM(J4:J190)</f>
        <v>10434660.5</v>
      </c>
      <c r="K191" s="36">
        <f>SUM(K4:K190)</f>
        <v>12422218</v>
      </c>
      <c r="M191" s="29"/>
      <c r="N191" s="37"/>
      <c r="P191" s="38"/>
    </row>
    <row r="192" spans="16:16">
      <c r="P192" s="38"/>
    </row>
    <row r="193" spans="16:16">
      <c r="P193" s="38"/>
    </row>
  </sheetData>
  <autoFilter ref="A3:Q191">
    <extLst/>
  </autoFilter>
  <mergeCells count="4">
    <mergeCell ref="A1:I1"/>
    <mergeCell ref="A2:D2"/>
    <mergeCell ref="E2:I2"/>
    <mergeCell ref="A191:F19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5"/>
  <sheetViews>
    <sheetView workbookViewId="0">
      <selection activeCell="F9" sqref="F9"/>
    </sheetView>
  </sheetViews>
  <sheetFormatPr defaultColWidth="9" defaultRowHeight="13.5" outlineLevelRow="4" outlineLevelCol="6"/>
  <cols>
    <col min="1" max="1" width="16" customWidth="1"/>
    <col min="2" max="2" width="15.45" customWidth="1"/>
    <col min="3" max="3" width="25.45" customWidth="1"/>
    <col min="4" max="4" width="32.1833333333333" customWidth="1"/>
  </cols>
  <sheetData>
    <row r="3" spans="1:1">
      <c r="A3" t="s">
        <v>327</v>
      </c>
    </row>
    <row r="4" spans="1:7">
      <c r="A4">
        <v>392</v>
      </c>
      <c r="E4" s="29" t="e">
        <f ca="1">GETPIVOTDATA("求和项:房屋销售价格（元/套）",$A$3,"建筑结构","商铺")/GETPIVOTDATA("求和项:建筑面积（米²）",$A$3,"建筑结构","商铺")</f>
        <v>#REF!</v>
      </c>
      <c r="F4" t="e">
        <f ca="1">E4*0.8</f>
        <v>#REF!</v>
      </c>
      <c r="G4" s="30" t="e">
        <f ca="1">(E4-F4)/E4</f>
        <v>#REF!</v>
      </c>
    </row>
    <row r="5" spans="5:7">
      <c r="E5" t="e">
        <f ca="1">GETPIVOTDATA("求和项:房屋销售价格（元/套）",$A$3,"建筑结构","中高层洋房")/GETPIVOTDATA("求和项:建筑面积（米²）",$A$3,"建筑结构","中高层洋房")</f>
        <v>#REF!</v>
      </c>
      <c r="F5">
        <v>37347</v>
      </c>
      <c r="G5" s="30" t="e">
        <f ca="1">(E5-F5)/E5</f>
        <v>#REF!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2"/>
  <sheetViews>
    <sheetView workbookViewId="0">
      <selection activeCell="C16" sqref="C16"/>
    </sheetView>
  </sheetViews>
  <sheetFormatPr defaultColWidth="9" defaultRowHeight="13.5" outlineLevelCol="5"/>
  <cols>
    <col min="1" max="1" width="11.3666666666667" customWidth="1"/>
    <col min="2" max="2" width="15.45" customWidth="1"/>
    <col min="3" max="3" width="25.45" customWidth="1"/>
    <col min="4" max="4" width="15.1833333333333" customWidth="1"/>
    <col min="5" max="5" width="10.45" customWidth="1"/>
  </cols>
  <sheetData>
    <row r="3" spans="1:4">
      <c r="A3" t="s">
        <v>328</v>
      </c>
      <c r="B3" t="s">
        <v>327</v>
      </c>
      <c r="C3" t="s">
        <v>329</v>
      </c>
      <c r="D3" t="s">
        <v>330</v>
      </c>
    </row>
    <row r="4" spans="1:3">
      <c r="A4" s="28" t="s">
        <v>18</v>
      </c>
      <c r="C4">
        <v>22274.1499999999</v>
      </c>
    </row>
    <row r="5" spans="1:4">
      <c r="A5" s="28" t="s">
        <v>331</v>
      </c>
      <c r="B5">
        <v>20</v>
      </c>
      <c r="C5">
        <v>1876.02</v>
      </c>
      <c r="D5">
        <v>62164700</v>
      </c>
    </row>
    <row r="6" spans="1:4">
      <c r="A6" s="28" t="s">
        <v>332</v>
      </c>
      <c r="B6">
        <v>187</v>
      </c>
      <c r="C6">
        <v>20398.1299999999</v>
      </c>
      <c r="D6">
        <v>760755517</v>
      </c>
    </row>
    <row r="7" spans="1:4">
      <c r="A7" s="28" t="s">
        <v>333</v>
      </c>
      <c r="B7">
        <v>207</v>
      </c>
      <c r="C7">
        <v>44548.3</v>
      </c>
      <c r="D7">
        <v>822920217</v>
      </c>
    </row>
    <row r="9" spans="2:6">
      <c r="B9" t="s">
        <v>331</v>
      </c>
      <c r="C9">
        <v>20</v>
      </c>
      <c r="D9">
        <v>1876.02</v>
      </c>
      <c r="E9">
        <v>62164700</v>
      </c>
      <c r="F9" s="29">
        <f>E9/D9</f>
        <v>33136.4804213175</v>
      </c>
    </row>
    <row r="10" spans="2:6">
      <c r="B10" t="s">
        <v>332</v>
      </c>
      <c r="C10">
        <v>187</v>
      </c>
      <c r="D10">
        <v>20398.1299999999</v>
      </c>
      <c r="E10">
        <v>760755517</v>
      </c>
      <c r="F10" s="29">
        <f>E10/D10</f>
        <v>37295.3558487961</v>
      </c>
    </row>
    <row r="11" spans="2:6">
      <c r="B11" t="s">
        <v>333</v>
      </c>
      <c r="C11">
        <v>207</v>
      </c>
      <c r="D11">
        <v>44548.3</v>
      </c>
      <c r="E11">
        <v>822920217</v>
      </c>
      <c r="F11" s="29">
        <f>E11/D11</f>
        <v>18472.5391765791</v>
      </c>
    </row>
    <row r="12" spans="6:6">
      <c r="F12" s="29"/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pane xSplit="1" ySplit="4" topLeftCell="B4" activePane="bottomRight" state="frozen"/>
      <selection/>
      <selection pane="topRight"/>
      <selection pane="bottomLeft"/>
      <selection pane="bottomRight" activeCell="K16" sqref="K16"/>
    </sheetView>
  </sheetViews>
  <sheetFormatPr defaultColWidth="8.81666666666667" defaultRowHeight="14.25"/>
  <cols>
    <col min="1" max="1" width="11" style="2" customWidth="1"/>
    <col min="2" max="2" width="11.5416666666667" style="2" customWidth="1"/>
    <col min="3" max="4" width="9.90833333333333" style="2" customWidth="1"/>
    <col min="5" max="5" width="14.25" style="2" customWidth="1"/>
    <col min="6" max="6" width="12.2666666666667" style="2" customWidth="1"/>
    <col min="7" max="7" width="10.9083333333333" style="2" customWidth="1"/>
    <col min="8" max="8" width="10.1833333333333" style="2" customWidth="1"/>
    <col min="9" max="9" width="11" style="3" customWidth="1"/>
    <col min="10" max="10" width="14.0916666666667" style="4" customWidth="1"/>
    <col min="11" max="11" width="10.3666666666667" style="2" customWidth="1"/>
    <col min="12" max="12" width="17.125" style="2" customWidth="1"/>
    <col min="13" max="13" width="14.9083333333333" style="5" customWidth="1"/>
    <col min="14" max="14" width="10.0916666666667" customWidth="1"/>
  </cols>
  <sheetData>
    <row r="1" ht="26" customHeight="1" spans="1:12">
      <c r="A1" s="6" t="s">
        <v>334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2" customHeight="1" spans="1:13">
      <c r="A2" s="7" t="s">
        <v>335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8"/>
    </row>
    <row r="3" s="1" customFormat="1" ht="30" customHeight="1" spans="1:13">
      <c r="A3" s="8" t="s">
        <v>336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8"/>
    </row>
    <row r="4" s="1" customFormat="1" ht="36" customHeight="1" spans="1:14">
      <c r="A4" s="10" t="s">
        <v>337</v>
      </c>
      <c r="B4" s="11" t="s">
        <v>338</v>
      </c>
      <c r="C4" s="10" t="s">
        <v>339</v>
      </c>
      <c r="D4" s="10" t="s">
        <v>340</v>
      </c>
      <c r="E4" s="10" t="s">
        <v>7</v>
      </c>
      <c r="F4" s="10" t="s">
        <v>341</v>
      </c>
      <c r="G4" s="10" t="s">
        <v>342</v>
      </c>
      <c r="H4" s="10" t="s">
        <v>343</v>
      </c>
      <c r="I4" s="19" t="s">
        <v>344</v>
      </c>
      <c r="J4" s="20" t="s">
        <v>345</v>
      </c>
      <c r="K4" s="10" t="s">
        <v>346</v>
      </c>
      <c r="L4" s="10" t="s">
        <v>347</v>
      </c>
      <c r="M4" s="18"/>
      <c r="N4" s="21"/>
    </row>
    <row r="5" s="1" customFormat="1" ht="22" customHeight="1" spans="1:16">
      <c r="A5" s="12" t="s">
        <v>348</v>
      </c>
      <c r="B5" s="13" t="s">
        <v>349</v>
      </c>
      <c r="C5" s="12">
        <v>6</v>
      </c>
      <c r="D5" s="12" t="s">
        <v>350</v>
      </c>
      <c r="E5" s="12" t="s">
        <v>351</v>
      </c>
      <c r="F5" s="12">
        <v>68.34</v>
      </c>
      <c r="G5" s="12" t="s">
        <v>352</v>
      </c>
      <c r="H5" s="12" t="s">
        <v>352</v>
      </c>
      <c r="I5" s="22">
        <f>J5/F5</f>
        <v>26254.00936494</v>
      </c>
      <c r="J5" s="23">
        <v>1794199</v>
      </c>
      <c r="K5" s="24" t="s">
        <v>353</v>
      </c>
      <c r="L5" s="25" t="s">
        <v>354</v>
      </c>
      <c r="M5" s="18"/>
      <c r="N5" s="26"/>
      <c r="P5" s="27"/>
    </row>
    <row r="6" s="1" customFormat="1" ht="22" customHeight="1" spans="1:16">
      <c r="A6" s="12" t="s">
        <v>348</v>
      </c>
      <c r="B6" s="13" t="s">
        <v>355</v>
      </c>
      <c r="C6" s="12">
        <v>6</v>
      </c>
      <c r="D6" s="12" t="s">
        <v>350</v>
      </c>
      <c r="E6" s="12" t="s">
        <v>351</v>
      </c>
      <c r="F6" s="12">
        <v>68.34</v>
      </c>
      <c r="G6" s="12" t="s">
        <v>352</v>
      </c>
      <c r="H6" s="12" t="s">
        <v>352</v>
      </c>
      <c r="I6" s="22">
        <f>J6/F6</f>
        <v>23150.424348844</v>
      </c>
      <c r="J6" s="23">
        <v>1582100</v>
      </c>
      <c r="K6" s="24" t="s">
        <v>353</v>
      </c>
      <c r="L6" s="25" t="s">
        <v>354</v>
      </c>
      <c r="M6" s="18"/>
      <c r="N6" s="26"/>
      <c r="P6" s="27"/>
    </row>
    <row r="7" s="1" customFormat="1" ht="22" customHeight="1" spans="1:16">
      <c r="A7" s="12" t="s">
        <v>356</v>
      </c>
      <c r="B7" s="13">
        <v>103</v>
      </c>
      <c r="C7" s="12">
        <v>6</v>
      </c>
      <c r="D7" s="12" t="s">
        <v>350</v>
      </c>
      <c r="E7" s="12" t="s">
        <v>357</v>
      </c>
      <c r="F7" s="12">
        <v>89.57</v>
      </c>
      <c r="G7" s="12" t="s">
        <v>352</v>
      </c>
      <c r="H7" s="12" t="s">
        <v>352</v>
      </c>
      <c r="I7" s="22">
        <f>J7/F7</f>
        <v>27250.5414759406</v>
      </c>
      <c r="J7" s="23">
        <v>2440831</v>
      </c>
      <c r="K7" s="24" t="s">
        <v>353</v>
      </c>
      <c r="L7" s="25" t="s">
        <v>354</v>
      </c>
      <c r="M7" s="18"/>
      <c r="N7" s="26"/>
      <c r="P7" s="27"/>
    </row>
    <row r="8" s="1" customFormat="1" ht="22" customHeight="1" spans="1:16">
      <c r="A8" s="14" t="s">
        <v>358</v>
      </c>
      <c r="B8" s="15"/>
      <c r="C8" s="15"/>
      <c r="D8" s="16"/>
      <c r="E8" s="17"/>
      <c r="F8" s="12">
        <f>SUM(F5:F7)</f>
        <v>226.25</v>
      </c>
      <c r="G8" s="12"/>
      <c r="H8" s="12"/>
      <c r="I8" s="22"/>
      <c r="J8" s="23">
        <f>SUM(J5:J7)</f>
        <v>5817130</v>
      </c>
      <c r="K8" s="14" t="s">
        <v>359</v>
      </c>
      <c r="L8" s="16"/>
      <c r="M8" s="18"/>
      <c r="N8" s="26"/>
      <c r="P8" s="27"/>
    </row>
    <row r="9" ht="49" customHeight="1"/>
  </sheetData>
  <mergeCells count="5">
    <mergeCell ref="A1:L1"/>
    <mergeCell ref="A2:L2"/>
    <mergeCell ref="A3:L3"/>
    <mergeCell ref="A8:D8"/>
    <mergeCell ref="K8:L8"/>
  </mergeCells>
  <pageMargins left="0.629861111111111" right="0.66875" top="0.590277777777778" bottom="0.629861111111111" header="0.314583333333333" footer="0.314583333333333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未销售房源</vt:lpstr>
      <vt:lpstr>Sheet2</vt:lpstr>
      <vt:lpstr>Sheet3</vt:lpstr>
      <vt:lpstr>价目表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Mhx</dc:creator>
  <cp:lastModifiedBy>未定义</cp:lastModifiedBy>
  <dcterms:created xsi:type="dcterms:W3CDTF">2017-02-22T08:45:00Z</dcterms:created>
  <cp:lastPrinted>2024-12-13T01:19:00Z</cp:lastPrinted>
  <dcterms:modified xsi:type="dcterms:W3CDTF">2024-12-23T07:59:42Z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46F7D51588FA406F8C567933A98F45E9</vt:lpwstr>
  </property>
  <property fmtid="{D5CDD505-2E9C-101B-9397-08002B2CF9AE}" pid="3" name="KSOProductBuildVer">
    <vt:lpwstr>2052-11.8.2.8411</vt:lpwstr>
  </property>
</Properties>
</file>